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055" yWindow="1050" windowWidth="15480" windowHeight="10590" activeTab="1"/>
  </bookViews>
  <sheets>
    <sheet name="DATA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P6" i="1"/>
  <c r="P7"/>
  <c r="P8"/>
  <c r="P9"/>
  <c r="P10"/>
  <c r="R10" s="1"/>
  <c r="P11"/>
  <c r="P12"/>
  <c r="P13"/>
  <c r="P14"/>
  <c r="P15"/>
  <c r="P16"/>
  <c r="P17"/>
  <c r="P18"/>
  <c r="R18" s="1"/>
  <c r="P19"/>
  <c r="P23"/>
  <c r="P24"/>
  <c r="P25"/>
  <c r="P26"/>
  <c r="P27"/>
  <c r="P30"/>
  <c r="R30" s="1"/>
  <c r="P31"/>
  <c r="P32"/>
  <c r="P33"/>
  <c r="R33" s="1"/>
  <c r="P37"/>
  <c r="P38"/>
  <c r="P39"/>
  <c r="R39" s="1"/>
  <c r="P40"/>
  <c r="R40" s="1"/>
  <c r="O41"/>
  <c r="P41" s="1"/>
  <c r="N41"/>
  <c r="M40"/>
  <c r="L41"/>
  <c r="L43" s="1"/>
  <c r="M43" s="1"/>
  <c r="K41"/>
  <c r="I41"/>
  <c r="H41"/>
  <c r="F41"/>
  <c r="G41" s="1"/>
  <c r="E41"/>
  <c r="C41"/>
  <c r="B41"/>
  <c r="K43"/>
  <c r="H43"/>
  <c r="F43"/>
  <c r="O34"/>
  <c r="P34" s="1"/>
  <c r="N34"/>
  <c r="L34"/>
  <c r="K34"/>
  <c r="M34" s="1"/>
  <c r="I34"/>
  <c r="I43" s="1"/>
  <c r="H34"/>
  <c r="F34"/>
  <c r="E34"/>
  <c r="E43" s="1"/>
  <c r="C34"/>
  <c r="C43" s="1"/>
  <c r="B34"/>
  <c r="B43" s="1"/>
  <c r="O27"/>
  <c r="N27"/>
  <c r="L27"/>
  <c r="M27" s="1"/>
  <c r="K27"/>
  <c r="I27"/>
  <c r="J27" s="1"/>
  <c r="H27"/>
  <c r="F27"/>
  <c r="G27" s="1"/>
  <c r="E27"/>
  <c r="C27"/>
  <c r="B27"/>
  <c r="D20"/>
  <c r="O20"/>
  <c r="N20"/>
  <c r="P20" s="1"/>
  <c r="L20"/>
  <c r="K20"/>
  <c r="M20" s="1"/>
  <c r="I20"/>
  <c r="J20" s="1"/>
  <c r="H20"/>
  <c r="F20"/>
  <c r="E20"/>
  <c r="G20" s="1"/>
  <c r="C20"/>
  <c r="B20"/>
  <c r="R38"/>
  <c r="R37"/>
  <c r="R32"/>
  <c r="R31"/>
  <c r="R24"/>
  <c r="R23"/>
  <c r="R17"/>
  <c r="R13"/>
  <c r="R12"/>
  <c r="R9"/>
  <c r="M41"/>
  <c r="M39"/>
  <c r="M38"/>
  <c r="M37"/>
  <c r="M33"/>
  <c r="M32"/>
  <c r="M31"/>
  <c r="M30"/>
  <c r="M26"/>
  <c r="R26" s="1"/>
  <c r="M25"/>
  <c r="R25" s="1"/>
  <c r="M24"/>
  <c r="M23"/>
  <c r="M19"/>
  <c r="R19" s="1"/>
  <c r="M18"/>
  <c r="M17"/>
  <c r="M16"/>
  <c r="R16" s="1"/>
  <c r="M15"/>
  <c r="R15" s="1"/>
  <c r="M14"/>
  <c r="R14" s="1"/>
  <c r="M13"/>
  <c r="M12"/>
  <c r="M11"/>
  <c r="R11" s="1"/>
  <c r="M10"/>
  <c r="M9"/>
  <c r="M8"/>
  <c r="R8" s="1"/>
  <c r="M7"/>
  <c r="R7" s="1"/>
  <c r="M6"/>
  <c r="R6" s="1"/>
  <c r="J41"/>
  <c r="J39"/>
  <c r="J38"/>
  <c r="J37"/>
  <c r="J33"/>
  <c r="J32"/>
  <c r="J31"/>
  <c r="J30"/>
  <c r="J26"/>
  <c r="J25"/>
  <c r="J24"/>
  <c r="J23"/>
  <c r="J19"/>
  <c r="J18"/>
  <c r="J17"/>
  <c r="J16"/>
  <c r="J15"/>
  <c r="J14"/>
  <c r="J13"/>
  <c r="J12"/>
  <c r="J11"/>
  <c r="J10"/>
  <c r="J9"/>
  <c r="J8"/>
  <c r="J7"/>
  <c r="J6"/>
  <c r="G19"/>
  <c r="G16"/>
  <c r="G39"/>
  <c r="G38"/>
  <c r="G37"/>
  <c r="G34"/>
  <c r="G33"/>
  <c r="G32"/>
  <c r="G31"/>
  <c r="G30"/>
  <c r="G26"/>
  <c r="G25"/>
  <c r="G24"/>
  <c r="G23"/>
  <c r="G18"/>
  <c r="G17"/>
  <c r="G15"/>
  <c r="G14"/>
  <c r="G13"/>
  <c r="G12"/>
  <c r="G11"/>
  <c r="G10"/>
  <c r="G9"/>
  <c r="G8"/>
  <c r="G7"/>
  <c r="G6"/>
  <c r="D18"/>
  <c r="D17"/>
  <c r="D15"/>
  <c r="D14"/>
  <c r="D13"/>
  <c r="D12"/>
  <c r="D11"/>
  <c r="D10"/>
  <c r="D33"/>
  <c r="D32"/>
  <c r="D31"/>
  <c r="D30"/>
  <c r="D41"/>
  <c r="D39"/>
  <c r="D38"/>
  <c r="D37"/>
  <c r="D26"/>
  <c r="D25"/>
  <c r="D24"/>
  <c r="D23"/>
  <c r="D8"/>
  <c r="D7"/>
  <c r="D6"/>
  <c r="D43" l="1"/>
  <c r="J34"/>
  <c r="R27"/>
  <c r="R41"/>
  <c r="J43"/>
  <c r="G43"/>
  <c r="N43"/>
  <c r="R34"/>
  <c r="O43"/>
  <c r="R20"/>
  <c r="D34"/>
  <c r="D27"/>
  <c r="P43" l="1"/>
  <c r="R43" s="1"/>
</calcChain>
</file>

<file path=xl/sharedStrings.xml><?xml version="1.0" encoding="utf-8"?>
<sst xmlns="http://schemas.openxmlformats.org/spreadsheetml/2006/main" count="167" uniqueCount="46">
  <si>
    <t>College of Arts &amp; Sciences</t>
  </si>
  <si>
    <t>Term</t>
  </si>
  <si>
    <t>Art</t>
  </si>
  <si>
    <t>Biology &amp; Environment Sciences</t>
  </si>
  <si>
    <t>Chemistry, Physics &amp; Astronomy</t>
  </si>
  <si>
    <t>Dean of Arts and Sciences</t>
  </si>
  <si>
    <t>Spring 2009</t>
  </si>
  <si>
    <t>English &amp; Rhetoric</t>
  </si>
  <si>
    <t>Government &amp; Sociology</t>
  </si>
  <si>
    <t>History &amp; Geography</t>
  </si>
  <si>
    <t>Interdisciplinary Studies</t>
  </si>
  <si>
    <t>Modern Languages &amp; Cultures</t>
  </si>
  <si>
    <t>Mathematics</t>
  </si>
  <si>
    <t>Music</t>
  </si>
  <si>
    <t>Psychological Science</t>
  </si>
  <si>
    <t>College of Business</t>
  </si>
  <si>
    <t>Accounting</t>
  </si>
  <si>
    <t>Economics &amp; Finance</t>
  </si>
  <si>
    <t>Info Systems &amp; Comp Sciences</t>
  </si>
  <si>
    <t>Management</t>
  </si>
  <si>
    <t>College of Education</t>
  </si>
  <si>
    <t>Special Educ &amp; Admin</t>
  </si>
  <si>
    <t>Early Childhood Educ</t>
  </si>
  <si>
    <t>Foundations &amp; Secondary Educ</t>
  </si>
  <si>
    <t>Middle Grades Education</t>
  </si>
  <si>
    <t>College of Health Sciences</t>
  </si>
  <si>
    <t>Kinesiology</t>
  </si>
  <si>
    <t>Music Therapy</t>
  </si>
  <si>
    <t>Nursing</t>
  </si>
  <si>
    <t>Enrolled</t>
  </si>
  <si>
    <t>Responded</t>
  </si>
  <si>
    <t>Percent Responded</t>
  </si>
  <si>
    <t>NA</t>
  </si>
  <si>
    <t xml:space="preserve"> </t>
  </si>
  <si>
    <t>Fall 2009</t>
  </si>
  <si>
    <t>Mass Communications</t>
  </si>
  <si>
    <t>Theatre</t>
  </si>
  <si>
    <t>Spring 2010</t>
  </si>
  <si>
    <t>Fall 2010</t>
  </si>
  <si>
    <t>Spring 2011</t>
  </si>
  <si>
    <t>Total</t>
  </si>
  <si>
    <t>University</t>
  </si>
  <si>
    <t xml:space="preserve">Outdoor Education </t>
  </si>
  <si>
    <t>College/Department</t>
  </si>
  <si>
    <t>Percent Change Fall 2010 to Spring 2011</t>
  </si>
  <si>
    <t>Student Opinion Survey - Response Rates by College and Department:  Spring 2009 to Spring 2011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</si>
</sst>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1" xfId="0" applyFill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GRAPHS!$B$5</c:f>
              <c:strCache>
                <c:ptCount val="1"/>
                <c:pt idx="0">
                  <c:v>Art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GRAPHS!$C$5:$G$5</c:f>
              <c:numCache>
                <c:formatCode>0.0%</c:formatCode>
                <c:ptCount val="5"/>
                <c:pt idx="0">
                  <c:v>0.6228070175438597</c:v>
                </c:pt>
                <c:pt idx="1">
                  <c:v>0.33565621370499421</c:v>
                </c:pt>
                <c:pt idx="2">
                  <c:v>0.32</c:v>
                </c:pt>
                <c:pt idx="3">
                  <c:v>0.20799999999999999</c:v>
                </c:pt>
                <c:pt idx="4">
                  <c:v>0.48406862745098039</c:v>
                </c:pt>
              </c:numCache>
            </c:numRef>
          </c:val>
        </c:ser>
        <c:ser>
          <c:idx val="1"/>
          <c:order val="1"/>
          <c:tx>
            <c:strRef>
              <c:f>GRAPHS!$B$6</c:f>
              <c:strCache>
                <c:ptCount val="1"/>
                <c:pt idx="0">
                  <c:v>Biology &amp; Environment Sciences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GRAPHS!$C$6:$G$6</c:f>
              <c:numCache>
                <c:formatCode>0.0%</c:formatCode>
                <c:ptCount val="5"/>
                <c:pt idx="0">
                  <c:v>0.72276483846731776</c:v>
                </c:pt>
                <c:pt idx="1">
                  <c:v>0.50810810810810814</c:v>
                </c:pt>
                <c:pt idx="2">
                  <c:v>0.35873749037721325</c:v>
                </c:pt>
                <c:pt idx="3">
                  <c:v>0.42462146148782093</c:v>
                </c:pt>
                <c:pt idx="4">
                  <c:v>0.51314016172506738</c:v>
                </c:pt>
              </c:numCache>
            </c:numRef>
          </c:val>
        </c:ser>
        <c:ser>
          <c:idx val="2"/>
          <c:order val="2"/>
          <c:tx>
            <c:strRef>
              <c:f>GRAPHS!$B$7</c:f>
              <c:strCache>
                <c:ptCount val="1"/>
                <c:pt idx="0">
                  <c:v>Chemistry, Physics &amp; Astronomy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GRAPHS!$C$7:$G$7</c:f>
              <c:numCache>
                <c:formatCode>0.0%</c:formatCode>
                <c:ptCount val="5"/>
                <c:pt idx="0">
                  <c:v>0.71967213114754103</c:v>
                </c:pt>
                <c:pt idx="1">
                  <c:v>0.41778319123020707</c:v>
                </c:pt>
                <c:pt idx="2">
                  <c:v>0.34530612244897957</c:v>
                </c:pt>
                <c:pt idx="3">
                  <c:v>0.23784592370979807</c:v>
                </c:pt>
                <c:pt idx="4">
                  <c:v>0.56169568508705525</c:v>
                </c:pt>
              </c:numCache>
            </c:numRef>
          </c:val>
        </c:ser>
        <c:ser>
          <c:idx val="3"/>
          <c:order val="3"/>
          <c:tx>
            <c:strRef>
              <c:f>GRAPHS!$B$8</c:f>
              <c:strCache>
                <c:ptCount val="1"/>
                <c:pt idx="0">
                  <c:v>Dean of Arts and Sciences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GRAPHS!$C$8:$G$8</c:f>
              <c:numCache>
                <c:formatCode>0.0%</c:formatCode>
                <c:ptCount val="5"/>
                <c:pt idx="0">
                  <c:v>0</c:v>
                </c:pt>
                <c:pt idx="1">
                  <c:v>0.55000000000000004</c:v>
                </c:pt>
                <c:pt idx="2">
                  <c:v>0.375</c:v>
                </c:pt>
                <c:pt idx="3">
                  <c:v>0.36363636363636365</c:v>
                </c:pt>
                <c:pt idx="4">
                  <c:v>0.66666666666666663</c:v>
                </c:pt>
              </c:numCache>
            </c:numRef>
          </c:val>
        </c:ser>
        <c:ser>
          <c:idx val="4"/>
          <c:order val="4"/>
          <c:tx>
            <c:strRef>
              <c:f>GRAPHS!$B$9</c:f>
              <c:strCache>
                <c:ptCount val="1"/>
                <c:pt idx="0">
                  <c:v>English &amp; Rhetoric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GRAPHS!$C$9:$G$9</c:f>
              <c:numCache>
                <c:formatCode>0.0%</c:formatCode>
                <c:ptCount val="5"/>
                <c:pt idx="0">
                  <c:v>0.68876229932677369</c:v>
                </c:pt>
                <c:pt idx="1">
                  <c:v>0.42656524283206554</c:v>
                </c:pt>
                <c:pt idx="2">
                  <c:v>0.31673926571250777</c:v>
                </c:pt>
                <c:pt idx="3">
                  <c:v>0.34838709677419355</c:v>
                </c:pt>
                <c:pt idx="4">
                  <c:v>0.52102297355873428</c:v>
                </c:pt>
              </c:numCache>
            </c:numRef>
          </c:val>
        </c:ser>
        <c:ser>
          <c:idx val="5"/>
          <c:order val="5"/>
          <c:tx>
            <c:strRef>
              <c:f>GRAPHS!$B$10</c:f>
              <c:strCache>
                <c:ptCount val="1"/>
                <c:pt idx="0">
                  <c:v>Government &amp; Sociology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GRAPHS!$C$10:$G$10</c:f>
              <c:numCache>
                <c:formatCode>0.0%</c:formatCode>
                <c:ptCount val="5"/>
                <c:pt idx="0">
                  <c:v>0.55766621438263231</c:v>
                </c:pt>
                <c:pt idx="1">
                  <c:v>0.40398450470392916</c:v>
                </c:pt>
                <c:pt idx="2">
                  <c:v>0.25486139842780309</c:v>
                </c:pt>
                <c:pt idx="3">
                  <c:v>0.28754125412541254</c:v>
                </c:pt>
                <c:pt idx="4">
                  <c:v>0.53795379537953791</c:v>
                </c:pt>
              </c:numCache>
            </c:numRef>
          </c:val>
        </c:ser>
        <c:ser>
          <c:idx val="6"/>
          <c:order val="6"/>
          <c:tx>
            <c:strRef>
              <c:f>GRAPHS!$B$11</c:f>
              <c:strCache>
                <c:ptCount val="1"/>
                <c:pt idx="0">
                  <c:v>History &amp; Geography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GRAPHS!$C$11:$G$11</c:f>
              <c:numCache>
                <c:formatCode>0.0%</c:formatCode>
                <c:ptCount val="5"/>
                <c:pt idx="0">
                  <c:v>0.66331269349845201</c:v>
                </c:pt>
                <c:pt idx="1">
                  <c:v>0.38602620087336242</c:v>
                </c:pt>
                <c:pt idx="2">
                  <c:v>0.2908366533864542</c:v>
                </c:pt>
                <c:pt idx="3">
                  <c:v>0.29034749034749036</c:v>
                </c:pt>
                <c:pt idx="4">
                  <c:v>0.49560632688927941</c:v>
                </c:pt>
              </c:numCache>
            </c:numRef>
          </c:val>
        </c:ser>
        <c:ser>
          <c:idx val="7"/>
          <c:order val="7"/>
          <c:tx>
            <c:strRef>
              <c:f>GRAPHS!$B$12</c:f>
              <c:strCache>
                <c:ptCount val="1"/>
                <c:pt idx="0">
                  <c:v>Interdisciplinary Studies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GRAPHS!$C$12:$G$12</c:f>
              <c:numCache>
                <c:formatCode>0.0%</c:formatCode>
                <c:ptCount val="5"/>
                <c:pt idx="0">
                  <c:v>0.71590909090909094</c:v>
                </c:pt>
                <c:pt idx="1">
                  <c:v>0.48928571428571427</c:v>
                </c:pt>
                <c:pt idx="2">
                  <c:v>0.34943820224719102</c:v>
                </c:pt>
                <c:pt idx="3">
                  <c:v>0.31714568880079286</c:v>
                </c:pt>
                <c:pt idx="4">
                  <c:v>0.50234741784037562</c:v>
                </c:pt>
              </c:numCache>
            </c:numRef>
          </c:val>
        </c:ser>
        <c:ser>
          <c:idx val="8"/>
          <c:order val="8"/>
          <c:tx>
            <c:strRef>
              <c:f>GRAPHS!$B$13</c:f>
              <c:strCache>
                <c:ptCount val="1"/>
                <c:pt idx="0">
                  <c:v>Modern Languages &amp; Cultures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GRAPHS!$C$13:$G$13</c:f>
              <c:numCache>
                <c:formatCode>0.0%</c:formatCode>
                <c:ptCount val="5"/>
                <c:pt idx="0">
                  <c:v>0.59412780656303976</c:v>
                </c:pt>
                <c:pt idx="1">
                  <c:v>0.47116968698517298</c:v>
                </c:pt>
                <c:pt idx="2">
                  <c:v>0.34719710669077758</c:v>
                </c:pt>
                <c:pt idx="3">
                  <c:v>0.30513595166163143</c:v>
                </c:pt>
                <c:pt idx="4">
                  <c:v>0.50379506641366223</c:v>
                </c:pt>
              </c:numCache>
            </c:numRef>
          </c:val>
        </c:ser>
        <c:ser>
          <c:idx val="9"/>
          <c:order val="9"/>
          <c:tx>
            <c:strRef>
              <c:f>GRAPHS!$B$14</c:f>
              <c:strCache>
                <c:ptCount val="1"/>
                <c:pt idx="0">
                  <c:v>Mathematics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GRAPHS!$C$14:$G$14</c:f>
              <c:numCache>
                <c:formatCode>0.0%</c:formatCode>
                <c:ptCount val="5"/>
                <c:pt idx="0">
                  <c:v>0.67532467532467533</c:v>
                </c:pt>
                <c:pt idx="1">
                  <c:v>0.44803695150115475</c:v>
                </c:pt>
                <c:pt idx="2">
                  <c:v>0.2988013698630137</c:v>
                </c:pt>
                <c:pt idx="3">
                  <c:v>0.30298913043478259</c:v>
                </c:pt>
                <c:pt idx="4">
                  <c:v>0.52330226364846866</c:v>
                </c:pt>
              </c:numCache>
            </c:numRef>
          </c:val>
        </c:ser>
        <c:ser>
          <c:idx val="10"/>
          <c:order val="10"/>
          <c:tx>
            <c:strRef>
              <c:f>GRAPHS!$B$15</c:f>
              <c:strCache>
                <c:ptCount val="1"/>
                <c:pt idx="0">
                  <c:v>Mass Communications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GRAPHS!$C$15:$G$15</c:f>
              <c:numCache>
                <c:formatCode>0.0%</c:formatCode>
                <c:ptCount val="5"/>
                <c:pt idx="0">
                  <c:v>0</c:v>
                </c:pt>
                <c:pt idx="1">
                  <c:v>0.49664429530201343</c:v>
                </c:pt>
                <c:pt idx="2">
                  <c:v>0.38268156424581007</c:v>
                </c:pt>
                <c:pt idx="3">
                  <c:v>0.37532133676092544</c:v>
                </c:pt>
                <c:pt idx="4">
                  <c:v>0.53467561521252793</c:v>
                </c:pt>
              </c:numCache>
            </c:numRef>
          </c:val>
        </c:ser>
        <c:ser>
          <c:idx val="11"/>
          <c:order val="11"/>
          <c:tx>
            <c:strRef>
              <c:f>GRAPHS!$B$16</c:f>
              <c:strCache>
                <c:ptCount val="1"/>
                <c:pt idx="0">
                  <c:v>Music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GRAPHS!$C$16:$G$16</c:f>
              <c:numCache>
                <c:formatCode>0.0%</c:formatCode>
                <c:ptCount val="5"/>
                <c:pt idx="0">
                  <c:v>0.69441517386722862</c:v>
                </c:pt>
                <c:pt idx="1">
                  <c:v>0.44514106583072099</c:v>
                </c:pt>
                <c:pt idx="2">
                  <c:v>0.28823529411764703</c:v>
                </c:pt>
                <c:pt idx="3">
                  <c:v>0.30384167636786963</c:v>
                </c:pt>
                <c:pt idx="4">
                  <c:v>0.43645484949832775</c:v>
                </c:pt>
              </c:numCache>
            </c:numRef>
          </c:val>
        </c:ser>
        <c:ser>
          <c:idx val="12"/>
          <c:order val="12"/>
          <c:tx>
            <c:strRef>
              <c:f>GRAPHS!$B$17</c:f>
              <c:strCache>
                <c:ptCount val="1"/>
                <c:pt idx="0">
                  <c:v>Psychological Science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GRAPHS!$C$17:$G$17</c:f>
              <c:numCache>
                <c:formatCode>0.0%</c:formatCode>
                <c:ptCount val="5"/>
                <c:pt idx="0">
                  <c:v>0.6857749469214437</c:v>
                </c:pt>
                <c:pt idx="1">
                  <c:v>0.4288747346072187</c:v>
                </c:pt>
                <c:pt idx="2">
                  <c:v>0.40043290043290042</c:v>
                </c:pt>
                <c:pt idx="3">
                  <c:v>0.3262773722627737</c:v>
                </c:pt>
                <c:pt idx="4">
                  <c:v>0.52454780361757103</c:v>
                </c:pt>
              </c:numCache>
            </c:numRef>
          </c:val>
        </c:ser>
        <c:ser>
          <c:idx val="13"/>
          <c:order val="13"/>
          <c:tx>
            <c:strRef>
              <c:f>GRAPHS!$B$18</c:f>
              <c:strCache>
                <c:ptCount val="1"/>
                <c:pt idx="0">
                  <c:v>Theatre</c:v>
                </c:pt>
              </c:strCache>
            </c:strRef>
          </c:tx>
          <c:marker>
            <c:symbol val="none"/>
          </c:marker>
          <c:cat>
            <c:multiLvlStrRef>
              <c:f>GRAPHS!$C$3:$G$4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GRAPHS!$C$18:$G$18</c:f>
              <c:numCache>
                <c:formatCode>0.0%</c:formatCode>
                <c:ptCount val="5"/>
                <c:pt idx="0">
                  <c:v>0</c:v>
                </c:pt>
                <c:pt idx="1">
                  <c:v>0.43859649122807015</c:v>
                </c:pt>
                <c:pt idx="2">
                  <c:v>0.30482456140350878</c:v>
                </c:pt>
                <c:pt idx="3">
                  <c:v>0.27419354838709675</c:v>
                </c:pt>
                <c:pt idx="4">
                  <c:v>0.54145077720207258</c:v>
                </c:pt>
              </c:numCache>
            </c:numRef>
          </c:val>
        </c:ser>
        <c:marker val="1"/>
        <c:axId val="71808128"/>
        <c:axId val="71809664"/>
      </c:lineChart>
      <c:catAx>
        <c:axId val="71808128"/>
        <c:scaling>
          <c:orientation val="minMax"/>
        </c:scaling>
        <c:axPos val="b"/>
        <c:tickLblPos val="nextTo"/>
        <c:crossAx val="71809664"/>
        <c:crosses val="autoZero"/>
        <c:auto val="1"/>
        <c:lblAlgn val="ctr"/>
        <c:lblOffset val="100"/>
      </c:catAx>
      <c:valAx>
        <c:axId val="71809664"/>
        <c:scaling>
          <c:orientation val="minMax"/>
        </c:scaling>
        <c:axPos val="l"/>
        <c:majorGridlines/>
        <c:numFmt formatCode="0.0%" sourceLinked="1"/>
        <c:tickLblPos val="nextTo"/>
        <c:crossAx val="718081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GRAPHS!$B$33</c:f>
              <c:strCache>
                <c:ptCount val="1"/>
                <c:pt idx="0">
                  <c:v>Accounting</c:v>
                </c:pt>
              </c:strCache>
            </c:strRef>
          </c:tx>
          <c:marker>
            <c:symbol val="none"/>
          </c:marker>
          <c:cat>
            <c:multiLvlStrRef>
              <c:f>GRAPHS!$C$31:$G$32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GRAPHS!$C$33:$G$33</c:f>
              <c:numCache>
                <c:formatCode>0.0%</c:formatCode>
                <c:ptCount val="5"/>
                <c:pt idx="0">
                  <c:v>0.66723549488054612</c:v>
                </c:pt>
                <c:pt idx="1">
                  <c:v>0.47325102880658437</c:v>
                </c:pt>
                <c:pt idx="2">
                  <c:v>0.41556291390728478</c:v>
                </c:pt>
                <c:pt idx="3">
                  <c:v>0.27687296416938112</c:v>
                </c:pt>
                <c:pt idx="4">
                  <c:v>0.48162230671736372</c:v>
                </c:pt>
              </c:numCache>
            </c:numRef>
          </c:val>
        </c:ser>
        <c:ser>
          <c:idx val="1"/>
          <c:order val="1"/>
          <c:tx>
            <c:strRef>
              <c:f>GRAPHS!$B$34</c:f>
              <c:strCache>
                <c:ptCount val="1"/>
                <c:pt idx="0">
                  <c:v>Economics &amp; Finance</c:v>
                </c:pt>
              </c:strCache>
            </c:strRef>
          </c:tx>
          <c:marker>
            <c:symbol val="none"/>
          </c:marker>
          <c:cat>
            <c:multiLvlStrRef>
              <c:f>GRAPHS!$C$31:$G$32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GRAPHS!$C$34:$G$34</c:f>
              <c:numCache>
                <c:formatCode>0.0%</c:formatCode>
                <c:ptCount val="5"/>
                <c:pt idx="0">
                  <c:v>0.69817400644468308</c:v>
                </c:pt>
                <c:pt idx="1">
                  <c:v>0.47826086956521741</c:v>
                </c:pt>
                <c:pt idx="2">
                  <c:v>0.33102081268582756</c:v>
                </c:pt>
                <c:pt idx="3">
                  <c:v>0.28879310344827586</c:v>
                </c:pt>
                <c:pt idx="4">
                  <c:v>0.49259547934528447</c:v>
                </c:pt>
              </c:numCache>
            </c:numRef>
          </c:val>
        </c:ser>
        <c:ser>
          <c:idx val="2"/>
          <c:order val="2"/>
          <c:tx>
            <c:strRef>
              <c:f>GRAPHS!$B$35</c:f>
              <c:strCache>
                <c:ptCount val="1"/>
                <c:pt idx="0">
                  <c:v>Info Systems &amp; Comp Sciences</c:v>
                </c:pt>
              </c:strCache>
            </c:strRef>
          </c:tx>
          <c:marker>
            <c:symbol val="none"/>
          </c:marker>
          <c:cat>
            <c:multiLvlStrRef>
              <c:f>GRAPHS!$C$31:$G$32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GRAPHS!$C$35:$G$35</c:f>
              <c:numCache>
                <c:formatCode>0.0%</c:formatCode>
                <c:ptCount val="5"/>
                <c:pt idx="0">
                  <c:v>0.60170940170940168</c:v>
                </c:pt>
                <c:pt idx="1">
                  <c:v>0.45971563981042651</c:v>
                </c:pt>
                <c:pt idx="2">
                  <c:v>0.34239592183517414</c:v>
                </c:pt>
                <c:pt idx="3">
                  <c:v>0.27437446074201899</c:v>
                </c:pt>
                <c:pt idx="4">
                  <c:v>0.50668364099299812</c:v>
                </c:pt>
              </c:numCache>
            </c:numRef>
          </c:val>
        </c:ser>
        <c:ser>
          <c:idx val="3"/>
          <c:order val="3"/>
          <c:tx>
            <c:strRef>
              <c:f>GRAPHS!$B$36</c:f>
              <c:strCache>
                <c:ptCount val="1"/>
                <c:pt idx="0">
                  <c:v>Management</c:v>
                </c:pt>
              </c:strCache>
            </c:strRef>
          </c:tx>
          <c:marker>
            <c:symbol val="none"/>
          </c:marker>
          <c:cat>
            <c:multiLvlStrRef>
              <c:f>GRAPHS!$C$31:$G$32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GRAPHS!$C$36:$G$36</c:f>
              <c:numCache>
                <c:formatCode>0.0%</c:formatCode>
                <c:ptCount val="5"/>
                <c:pt idx="0">
                  <c:v>0.64060676779463244</c:v>
                </c:pt>
                <c:pt idx="1">
                  <c:v>0.44809461235216819</c:v>
                </c:pt>
                <c:pt idx="2">
                  <c:v>0.37849944008958569</c:v>
                </c:pt>
                <c:pt idx="3">
                  <c:v>0.29466666666666669</c:v>
                </c:pt>
                <c:pt idx="4">
                  <c:v>0.4875922199865862</c:v>
                </c:pt>
              </c:numCache>
            </c:numRef>
          </c:val>
        </c:ser>
        <c:marker val="1"/>
        <c:axId val="72321280"/>
        <c:axId val="72339456"/>
      </c:lineChart>
      <c:catAx>
        <c:axId val="72321280"/>
        <c:scaling>
          <c:orientation val="minMax"/>
        </c:scaling>
        <c:axPos val="b"/>
        <c:tickLblPos val="nextTo"/>
        <c:crossAx val="72339456"/>
        <c:crosses val="autoZero"/>
        <c:auto val="1"/>
        <c:lblAlgn val="ctr"/>
        <c:lblOffset val="100"/>
      </c:catAx>
      <c:valAx>
        <c:axId val="72339456"/>
        <c:scaling>
          <c:orientation val="minMax"/>
        </c:scaling>
        <c:axPos val="l"/>
        <c:majorGridlines/>
        <c:numFmt formatCode="0.0%" sourceLinked="1"/>
        <c:tickLblPos val="nextTo"/>
        <c:crossAx val="723212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GRAPHS!$B$51</c:f>
              <c:strCache>
                <c:ptCount val="1"/>
                <c:pt idx="0">
                  <c:v>Special Educ &amp; Admin</c:v>
                </c:pt>
              </c:strCache>
            </c:strRef>
          </c:tx>
          <c:marker>
            <c:symbol val="none"/>
          </c:marker>
          <c:cat>
            <c:multiLvlStrRef>
              <c:f>GRAPHS!$C$49:$G$50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GRAPHS!$C$51:$G$51</c:f>
              <c:numCache>
                <c:formatCode>0.0%</c:formatCode>
                <c:ptCount val="5"/>
                <c:pt idx="0">
                  <c:v>0.54347826086956519</c:v>
                </c:pt>
                <c:pt idx="1">
                  <c:v>0.56812933025404155</c:v>
                </c:pt>
                <c:pt idx="2">
                  <c:v>0.35947712418300654</c:v>
                </c:pt>
                <c:pt idx="3">
                  <c:v>0.50190114068441061</c:v>
                </c:pt>
                <c:pt idx="4">
                  <c:v>0.44565217391304346</c:v>
                </c:pt>
              </c:numCache>
            </c:numRef>
          </c:val>
        </c:ser>
        <c:ser>
          <c:idx val="1"/>
          <c:order val="1"/>
          <c:tx>
            <c:strRef>
              <c:f>GRAPHS!$B$52</c:f>
              <c:strCache>
                <c:ptCount val="1"/>
                <c:pt idx="0">
                  <c:v>Early Childhood Educ</c:v>
                </c:pt>
              </c:strCache>
            </c:strRef>
          </c:tx>
          <c:marker>
            <c:symbol val="none"/>
          </c:marker>
          <c:cat>
            <c:multiLvlStrRef>
              <c:f>GRAPHS!$C$49:$G$50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GRAPHS!$C$52:$G$52</c:f>
              <c:numCache>
                <c:formatCode>0.0%</c:formatCode>
                <c:ptCount val="5"/>
                <c:pt idx="0">
                  <c:v>0.82520325203252032</c:v>
                </c:pt>
                <c:pt idx="1">
                  <c:v>0.72576177285318555</c:v>
                </c:pt>
                <c:pt idx="2">
                  <c:v>0.47337278106508873</c:v>
                </c:pt>
                <c:pt idx="3">
                  <c:v>0.57432432432432434</c:v>
                </c:pt>
                <c:pt idx="4">
                  <c:v>0.72822299651567945</c:v>
                </c:pt>
              </c:numCache>
            </c:numRef>
          </c:val>
        </c:ser>
        <c:ser>
          <c:idx val="2"/>
          <c:order val="2"/>
          <c:tx>
            <c:strRef>
              <c:f>GRAPHS!$B$53</c:f>
              <c:strCache>
                <c:ptCount val="1"/>
                <c:pt idx="0">
                  <c:v>Foundations &amp; Secondary Educ</c:v>
                </c:pt>
              </c:strCache>
            </c:strRef>
          </c:tx>
          <c:marker>
            <c:symbol val="none"/>
          </c:marker>
          <c:cat>
            <c:multiLvlStrRef>
              <c:f>GRAPHS!$C$49:$G$50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GRAPHS!$C$53:$G$53</c:f>
              <c:numCache>
                <c:formatCode>0.0%</c:formatCode>
                <c:ptCount val="5"/>
                <c:pt idx="0">
                  <c:v>0.74262295081967211</c:v>
                </c:pt>
                <c:pt idx="1">
                  <c:v>0.47912524850894633</c:v>
                </c:pt>
                <c:pt idx="2">
                  <c:v>0.49268292682926829</c:v>
                </c:pt>
                <c:pt idx="3">
                  <c:v>0.51</c:v>
                </c:pt>
                <c:pt idx="4">
                  <c:v>0.64128843338213759</c:v>
                </c:pt>
              </c:numCache>
            </c:numRef>
          </c:val>
        </c:ser>
        <c:ser>
          <c:idx val="3"/>
          <c:order val="3"/>
          <c:tx>
            <c:strRef>
              <c:f>GRAPHS!$B$54</c:f>
              <c:strCache>
                <c:ptCount val="1"/>
                <c:pt idx="0">
                  <c:v>Middle Grades Education</c:v>
                </c:pt>
              </c:strCache>
            </c:strRef>
          </c:tx>
          <c:marker>
            <c:symbol val="none"/>
          </c:marker>
          <c:cat>
            <c:multiLvlStrRef>
              <c:f>GRAPHS!$C$49:$G$50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GRAPHS!$C$54:$G$54</c:f>
              <c:numCache>
                <c:formatCode>0.0%</c:formatCode>
                <c:ptCount val="5"/>
                <c:pt idx="0">
                  <c:v>0.76712328767123283</c:v>
                </c:pt>
                <c:pt idx="1">
                  <c:v>0.43390804597701149</c:v>
                </c:pt>
                <c:pt idx="2">
                  <c:v>0.43181818181818182</c:v>
                </c:pt>
                <c:pt idx="3">
                  <c:v>0.48322147651006714</c:v>
                </c:pt>
                <c:pt idx="4">
                  <c:v>0.67346938775510201</c:v>
                </c:pt>
              </c:numCache>
            </c:numRef>
          </c:val>
        </c:ser>
        <c:marker val="1"/>
        <c:axId val="72375296"/>
        <c:axId val="72385280"/>
      </c:lineChart>
      <c:catAx>
        <c:axId val="72375296"/>
        <c:scaling>
          <c:orientation val="minMax"/>
        </c:scaling>
        <c:axPos val="b"/>
        <c:tickLblPos val="nextTo"/>
        <c:crossAx val="72385280"/>
        <c:crosses val="autoZero"/>
        <c:auto val="1"/>
        <c:lblAlgn val="ctr"/>
        <c:lblOffset val="100"/>
      </c:catAx>
      <c:valAx>
        <c:axId val="72385280"/>
        <c:scaling>
          <c:orientation val="minMax"/>
        </c:scaling>
        <c:axPos val="l"/>
        <c:majorGridlines/>
        <c:numFmt formatCode="0.0%" sourceLinked="1"/>
        <c:tickLblPos val="nextTo"/>
        <c:crossAx val="723752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GRAPHS!$B$74</c:f>
              <c:strCache>
                <c:ptCount val="1"/>
                <c:pt idx="0">
                  <c:v>Kinesiology</c:v>
                </c:pt>
              </c:strCache>
            </c:strRef>
          </c:tx>
          <c:marker>
            <c:symbol val="none"/>
          </c:marker>
          <c:cat>
            <c:multiLvlStrRef>
              <c:f>GRAPHS!$C$72:$G$73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GRAPHS!$C$74:$G$74</c:f>
              <c:numCache>
                <c:formatCode>0.0%</c:formatCode>
                <c:ptCount val="5"/>
                <c:pt idx="0">
                  <c:v>0.7142857142857143</c:v>
                </c:pt>
                <c:pt idx="1">
                  <c:v>0.393598615916955</c:v>
                </c:pt>
                <c:pt idx="2">
                  <c:v>0.38481449525452976</c:v>
                </c:pt>
                <c:pt idx="3">
                  <c:v>0.55335365853658536</c:v>
                </c:pt>
                <c:pt idx="4">
                  <c:v>0.53868471953578334</c:v>
                </c:pt>
              </c:numCache>
            </c:numRef>
          </c:val>
        </c:ser>
        <c:ser>
          <c:idx val="1"/>
          <c:order val="1"/>
          <c:tx>
            <c:strRef>
              <c:f>GRAPHS!$B$75</c:f>
              <c:strCache>
                <c:ptCount val="1"/>
                <c:pt idx="0">
                  <c:v>Music Therapy</c:v>
                </c:pt>
              </c:strCache>
            </c:strRef>
          </c:tx>
          <c:marker>
            <c:symbol val="none"/>
          </c:marker>
          <c:cat>
            <c:multiLvlStrRef>
              <c:f>GRAPHS!$C$72:$G$73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GRAPHS!$C$75:$G$75</c:f>
              <c:numCache>
                <c:formatCode>0.0%</c:formatCode>
                <c:ptCount val="5"/>
                <c:pt idx="0">
                  <c:v>0.68333333333333335</c:v>
                </c:pt>
                <c:pt idx="1">
                  <c:v>0.7142857142857143</c:v>
                </c:pt>
                <c:pt idx="2">
                  <c:v>0.45859872611464969</c:v>
                </c:pt>
                <c:pt idx="3">
                  <c:v>0.44680851063829785</c:v>
                </c:pt>
                <c:pt idx="4">
                  <c:v>0.55913978494623651</c:v>
                </c:pt>
              </c:numCache>
            </c:numRef>
          </c:val>
        </c:ser>
        <c:ser>
          <c:idx val="2"/>
          <c:order val="2"/>
          <c:tx>
            <c:strRef>
              <c:f>GRAPHS!$B$76</c:f>
              <c:strCache>
                <c:ptCount val="1"/>
                <c:pt idx="0">
                  <c:v>Nursing</c:v>
                </c:pt>
              </c:strCache>
            </c:strRef>
          </c:tx>
          <c:marker>
            <c:symbol val="none"/>
          </c:marker>
          <c:cat>
            <c:multiLvlStrRef>
              <c:f>GRAPHS!$C$72:$G$73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GRAPHS!$C$76:$G$76</c:f>
              <c:numCache>
                <c:formatCode>0.0%</c:formatCode>
                <c:ptCount val="5"/>
                <c:pt idx="0">
                  <c:v>0.68686868686868685</c:v>
                </c:pt>
                <c:pt idx="1">
                  <c:v>0.51016799292661363</c:v>
                </c:pt>
                <c:pt idx="2">
                  <c:v>0.44472361809045224</c:v>
                </c:pt>
                <c:pt idx="3">
                  <c:v>0.39948892674616693</c:v>
                </c:pt>
                <c:pt idx="4">
                  <c:v>0.32816408204102049</c:v>
                </c:pt>
              </c:numCache>
            </c:numRef>
          </c:val>
        </c:ser>
        <c:ser>
          <c:idx val="3"/>
          <c:order val="3"/>
          <c:tx>
            <c:strRef>
              <c:f>GRAPHS!$B$77</c:f>
              <c:strCache>
                <c:ptCount val="1"/>
                <c:pt idx="0">
                  <c:v>Outdoor Education </c:v>
                </c:pt>
              </c:strCache>
            </c:strRef>
          </c:tx>
          <c:marker>
            <c:symbol val="none"/>
          </c:marker>
          <c:cat>
            <c:multiLvlStrRef>
              <c:f>GRAPHS!$C$72:$G$73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GRAPHS!$C$77:$G$77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0.19230769230769232</c:v>
                </c:pt>
                <c:pt idx="4">
                  <c:v>0.20618556701030927</c:v>
                </c:pt>
              </c:numCache>
            </c:numRef>
          </c:val>
        </c:ser>
        <c:marker val="1"/>
        <c:axId val="72429568"/>
        <c:axId val="72431104"/>
      </c:lineChart>
      <c:catAx>
        <c:axId val="72429568"/>
        <c:scaling>
          <c:orientation val="minMax"/>
        </c:scaling>
        <c:axPos val="b"/>
        <c:tickLblPos val="nextTo"/>
        <c:crossAx val="72431104"/>
        <c:crosses val="autoZero"/>
        <c:auto val="1"/>
        <c:lblAlgn val="ctr"/>
        <c:lblOffset val="100"/>
      </c:catAx>
      <c:valAx>
        <c:axId val="72431104"/>
        <c:scaling>
          <c:orientation val="minMax"/>
        </c:scaling>
        <c:axPos val="l"/>
        <c:majorGridlines/>
        <c:numFmt formatCode="0.0%" sourceLinked="1"/>
        <c:tickLblPos val="nextTo"/>
        <c:crossAx val="72429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GRAPHS!$B$95</c:f>
              <c:strCache>
                <c:ptCount val="1"/>
                <c:pt idx="0">
                  <c:v>College of Arts &amp; Sciences</c:v>
                </c:pt>
              </c:strCache>
            </c:strRef>
          </c:tx>
          <c:marker>
            <c:symbol val="none"/>
          </c:marker>
          <c:cat>
            <c:multiLvlStrRef>
              <c:f>GRAPHS!$C$93:$G$94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GRAPHS!$C$95:$G$95</c:f>
              <c:numCache>
                <c:formatCode>0.0%</c:formatCode>
                <c:ptCount val="5"/>
                <c:pt idx="0">
                  <c:v>0.66962876837471974</c:v>
                </c:pt>
                <c:pt idx="1">
                  <c:v>0.43409676930077357</c:v>
                </c:pt>
                <c:pt idx="2">
                  <c:v>0.32045819654955648</c:v>
                </c:pt>
                <c:pt idx="3">
                  <c:v>0.30896304650699929</c:v>
                </c:pt>
                <c:pt idx="4">
                  <c:v>0.5170175537619236</c:v>
                </c:pt>
              </c:numCache>
            </c:numRef>
          </c:val>
        </c:ser>
        <c:ser>
          <c:idx val="1"/>
          <c:order val="1"/>
          <c:tx>
            <c:strRef>
              <c:f>GRAPHS!$B$96</c:f>
              <c:strCache>
                <c:ptCount val="1"/>
                <c:pt idx="0">
                  <c:v>College of Business</c:v>
                </c:pt>
              </c:strCache>
            </c:strRef>
          </c:tx>
          <c:marker>
            <c:symbol val="none"/>
          </c:marker>
          <c:cat>
            <c:multiLvlStrRef>
              <c:f>GRAPHS!$C$93:$G$94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GRAPHS!$C$96:$G$96</c:f>
              <c:numCache>
                <c:formatCode>0.0%</c:formatCode>
                <c:ptCount val="5"/>
                <c:pt idx="0">
                  <c:v>0.64729119638826182</c:v>
                </c:pt>
                <c:pt idx="1">
                  <c:v>0.46420756486401998</c:v>
                </c:pt>
                <c:pt idx="2">
                  <c:v>0.36003258213412981</c:v>
                </c:pt>
                <c:pt idx="3">
                  <c:v>0.2831063459866705</c:v>
                </c:pt>
                <c:pt idx="4">
                  <c:v>0.49376704324113752</c:v>
                </c:pt>
              </c:numCache>
            </c:numRef>
          </c:val>
        </c:ser>
        <c:ser>
          <c:idx val="2"/>
          <c:order val="2"/>
          <c:tx>
            <c:strRef>
              <c:f>GRAPHS!$B$97</c:f>
              <c:strCache>
                <c:ptCount val="1"/>
                <c:pt idx="0">
                  <c:v>College of Education</c:v>
                </c:pt>
              </c:strCache>
            </c:strRef>
          </c:tx>
          <c:marker>
            <c:symbol val="none"/>
          </c:marker>
          <c:cat>
            <c:multiLvlStrRef>
              <c:f>GRAPHS!$C$93:$G$94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GRAPHS!$C$97:$G$97</c:f>
              <c:numCache>
                <c:formatCode>0.0%</c:formatCode>
                <c:ptCount val="5"/>
                <c:pt idx="0">
                  <c:v>0.69967426710097724</c:v>
                </c:pt>
                <c:pt idx="1">
                  <c:v>0.54711246200607899</c:v>
                </c:pt>
                <c:pt idx="2">
                  <c:v>0.44461305007587254</c:v>
                </c:pt>
                <c:pt idx="3">
                  <c:v>0.5161290322580645</c:v>
                </c:pt>
                <c:pt idx="4">
                  <c:v>0.6165508528111181</c:v>
                </c:pt>
              </c:numCache>
            </c:numRef>
          </c:val>
        </c:ser>
        <c:ser>
          <c:idx val="3"/>
          <c:order val="3"/>
          <c:tx>
            <c:strRef>
              <c:f>GRAPHS!$B$98</c:f>
              <c:strCache>
                <c:ptCount val="1"/>
                <c:pt idx="0">
                  <c:v>College of Health Sciences</c:v>
                </c:pt>
              </c:strCache>
            </c:strRef>
          </c:tx>
          <c:marker>
            <c:symbol val="none"/>
          </c:marker>
          <c:cat>
            <c:multiLvlStrRef>
              <c:f>GRAPHS!$C$93:$G$94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GRAPHS!$C$98:$G$98</c:f>
              <c:numCache>
                <c:formatCode>0.0%</c:formatCode>
                <c:ptCount val="5"/>
                <c:pt idx="0">
                  <c:v>0.70076726342710993</c:v>
                </c:pt>
                <c:pt idx="1">
                  <c:v>0.46352646936223424</c:v>
                </c:pt>
                <c:pt idx="2">
                  <c:v>0.41792828685258965</c:v>
                </c:pt>
                <c:pt idx="3">
                  <c:v>0.44096385542168676</c:v>
                </c:pt>
                <c:pt idx="4">
                  <c:v>0.37169666794331674</c:v>
                </c:pt>
              </c:numCache>
            </c:numRef>
          </c:val>
        </c:ser>
        <c:ser>
          <c:idx val="4"/>
          <c:order val="4"/>
          <c:tx>
            <c:strRef>
              <c:f>GRAPHS!$B$99</c:f>
              <c:strCache>
                <c:ptCount val="1"/>
                <c:pt idx="0">
                  <c:v>University</c:v>
                </c:pt>
              </c:strCache>
            </c:strRef>
          </c:tx>
          <c:marker>
            <c:symbol val="none"/>
          </c:marker>
          <c:cat>
            <c:multiLvlStrRef>
              <c:f>GRAPHS!$C$93:$G$94</c:f>
              <c:multiLvlStrCache>
                <c:ptCount val="5"/>
                <c:lvl>
                  <c:pt idx="0">
                    <c:v>Spring 2009</c:v>
                  </c:pt>
                  <c:pt idx="1">
                    <c:v>Fall 2009</c:v>
                  </c:pt>
                  <c:pt idx="2">
                    <c:v>Spring 2010</c:v>
                  </c:pt>
                  <c:pt idx="3">
                    <c:v>Fall 2010</c:v>
                  </c:pt>
                  <c:pt idx="4">
                    <c:v>Spring 2011</c:v>
                  </c:pt>
                </c:lvl>
                <c:lvl>
                  <c:pt idx="0">
                    <c:v>Percent Responded</c:v>
                  </c:pt>
                </c:lvl>
              </c:multiLvlStrCache>
            </c:multiLvlStrRef>
          </c:cat>
          <c:val>
            <c:numRef>
              <c:f>GRAPHS!$C$99:$G$99</c:f>
              <c:numCache>
                <c:formatCode>0.0%</c:formatCode>
                <c:ptCount val="5"/>
                <c:pt idx="0">
                  <c:v>0.67168396177951295</c:v>
                </c:pt>
                <c:pt idx="1">
                  <c:v>0.45136815311566891</c:v>
                </c:pt>
                <c:pt idx="2">
                  <c:v>0.34584020524097492</c:v>
                </c:pt>
                <c:pt idx="3">
                  <c:v>0.33102103735944866</c:v>
                </c:pt>
                <c:pt idx="4">
                  <c:v>0.49271648233072568</c:v>
                </c:pt>
              </c:numCache>
            </c:numRef>
          </c:val>
        </c:ser>
        <c:marker val="1"/>
        <c:axId val="72501504"/>
        <c:axId val="72511488"/>
      </c:lineChart>
      <c:catAx>
        <c:axId val="72501504"/>
        <c:scaling>
          <c:orientation val="minMax"/>
        </c:scaling>
        <c:axPos val="b"/>
        <c:tickLblPos val="nextTo"/>
        <c:crossAx val="72511488"/>
        <c:crosses val="autoZero"/>
        <c:auto val="1"/>
        <c:lblAlgn val="ctr"/>
        <c:lblOffset val="100"/>
      </c:catAx>
      <c:valAx>
        <c:axId val="72511488"/>
        <c:scaling>
          <c:orientation val="minMax"/>
        </c:scaling>
        <c:axPos val="l"/>
        <c:majorGridlines/>
        <c:numFmt formatCode="0.0%" sourceLinked="1"/>
        <c:tickLblPos val="nextTo"/>
        <c:crossAx val="725015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42861</xdr:colOff>
      <xdr:row>1</xdr:row>
      <xdr:rowOff>171449</xdr:rowOff>
    </xdr:from>
    <xdr:to>
      <xdr:col>24</xdr:col>
      <xdr:colOff>85725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29</xdr:row>
      <xdr:rowOff>19050</xdr:rowOff>
    </xdr:from>
    <xdr:to>
      <xdr:col>21</xdr:col>
      <xdr:colOff>533400</xdr:colOff>
      <xdr:row>45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48</xdr:row>
      <xdr:rowOff>28575</xdr:rowOff>
    </xdr:from>
    <xdr:to>
      <xdr:col>21</xdr:col>
      <xdr:colOff>561975</xdr:colOff>
      <xdr:row>66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28574</xdr:colOff>
      <xdr:row>70</xdr:row>
      <xdr:rowOff>180975</xdr:rowOff>
    </xdr:from>
    <xdr:to>
      <xdr:col>21</xdr:col>
      <xdr:colOff>285749</xdr:colOff>
      <xdr:row>85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91</xdr:row>
      <xdr:rowOff>95250</xdr:rowOff>
    </xdr:from>
    <xdr:to>
      <xdr:col>21</xdr:col>
      <xdr:colOff>276224</xdr:colOff>
      <xdr:row>105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workbookViewId="0">
      <selection sqref="A1:R1"/>
    </sheetView>
  </sheetViews>
  <sheetFormatPr defaultRowHeight="15"/>
  <cols>
    <col min="1" max="1" width="25.42578125" customWidth="1"/>
    <col min="2" max="2" width="8.42578125" bestFit="1" customWidth="1"/>
    <col min="3" max="3" width="11" bestFit="1" customWidth="1"/>
    <col min="4" max="4" width="11.28515625" customWidth="1"/>
    <col min="6" max="6" width="11" bestFit="1" customWidth="1"/>
    <col min="7" max="7" width="11.28515625" customWidth="1"/>
    <col min="9" max="9" width="12.7109375" customWidth="1"/>
    <col min="10" max="10" width="13" customWidth="1"/>
    <col min="12" max="12" width="11.140625" customWidth="1"/>
    <col min="13" max="13" width="11.42578125" customWidth="1"/>
    <col min="15" max="15" width="10.85546875" customWidth="1"/>
    <col min="16" max="16" width="11" customWidth="1"/>
    <col min="17" max="17" width="4.7109375" customWidth="1"/>
    <col min="18" max="18" width="18.7109375" bestFit="1" customWidth="1"/>
  </cols>
  <sheetData>
    <row r="1" spans="1:20" ht="42.75" customHeigh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0" s="27" customFormat="1" ht="21" customHeight="1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0" s="28" customFormat="1" ht="27" customHeight="1">
      <c r="B3" s="32" t="s">
        <v>6</v>
      </c>
      <c r="C3" s="32"/>
      <c r="D3" s="32"/>
      <c r="E3" s="32" t="s">
        <v>34</v>
      </c>
      <c r="F3" s="32"/>
      <c r="G3" s="32"/>
      <c r="H3" s="33" t="s">
        <v>37</v>
      </c>
      <c r="I3" s="33"/>
      <c r="J3" s="33"/>
      <c r="K3" s="33" t="s">
        <v>38</v>
      </c>
      <c r="L3" s="33"/>
      <c r="M3" s="33"/>
      <c r="N3" s="33" t="s">
        <v>39</v>
      </c>
      <c r="O3" s="33"/>
      <c r="P3" s="33"/>
    </row>
    <row r="4" spans="1:20" s="9" customFormat="1" ht="39.75" customHeight="1">
      <c r="A4" s="9" t="s">
        <v>43</v>
      </c>
      <c r="B4" s="10" t="s">
        <v>29</v>
      </c>
      <c r="C4" s="9" t="s">
        <v>30</v>
      </c>
      <c r="D4" s="9" t="s">
        <v>31</v>
      </c>
      <c r="E4" s="10" t="s">
        <v>29</v>
      </c>
      <c r="F4" s="9" t="s">
        <v>30</v>
      </c>
      <c r="G4" s="9" t="s">
        <v>31</v>
      </c>
      <c r="H4" s="10" t="s">
        <v>29</v>
      </c>
      <c r="I4" s="9" t="s">
        <v>30</v>
      </c>
      <c r="J4" s="9" t="s">
        <v>31</v>
      </c>
      <c r="K4" s="10" t="s">
        <v>29</v>
      </c>
      <c r="L4" s="9" t="s">
        <v>30</v>
      </c>
      <c r="M4" s="9" t="s">
        <v>31</v>
      </c>
      <c r="N4" s="10" t="s">
        <v>29</v>
      </c>
      <c r="O4" s="9" t="s">
        <v>30</v>
      </c>
      <c r="P4" s="9" t="s">
        <v>31</v>
      </c>
      <c r="R4" s="9" t="s">
        <v>44</v>
      </c>
    </row>
    <row r="5" spans="1:20" ht="30">
      <c r="A5" s="24" t="s">
        <v>0</v>
      </c>
      <c r="B5" s="3"/>
      <c r="E5" s="3"/>
      <c r="H5" s="3"/>
      <c r="K5" s="3"/>
      <c r="N5" s="3"/>
    </row>
    <row r="6" spans="1:20">
      <c r="A6" s="2" t="s">
        <v>2</v>
      </c>
      <c r="B6" s="3">
        <v>684</v>
      </c>
      <c r="C6">
        <v>426</v>
      </c>
      <c r="D6" s="1">
        <f>C6/B6</f>
        <v>0.6228070175438597</v>
      </c>
      <c r="E6" s="3">
        <v>861</v>
      </c>
      <c r="F6">
        <v>289</v>
      </c>
      <c r="G6" s="1">
        <f t="shared" ref="G6:G43" si="0">F6/E6</f>
        <v>0.33565621370499421</v>
      </c>
      <c r="H6" s="3">
        <v>975</v>
      </c>
      <c r="I6" s="4">
        <v>312</v>
      </c>
      <c r="J6" s="1">
        <f t="shared" ref="J6:J43" si="1">I6/H6</f>
        <v>0.32</v>
      </c>
      <c r="K6" s="3">
        <v>875</v>
      </c>
      <c r="L6" s="4">
        <v>182</v>
      </c>
      <c r="M6" s="1">
        <f t="shared" ref="M6:M43" si="2">L6/K6</f>
        <v>0.20799999999999999</v>
      </c>
      <c r="N6" s="3">
        <v>816</v>
      </c>
      <c r="O6" s="4">
        <v>395</v>
      </c>
      <c r="P6" s="1">
        <f t="shared" ref="P6:P43" si="3">O6/N6</f>
        <v>0.48406862745098039</v>
      </c>
      <c r="R6" s="1">
        <f>P6-M6</f>
        <v>0.27606862745098038</v>
      </c>
    </row>
    <row r="7" spans="1:20" ht="28.5">
      <c r="A7" s="2" t="s">
        <v>3</v>
      </c>
      <c r="B7" s="3">
        <v>1331</v>
      </c>
      <c r="C7">
        <v>962</v>
      </c>
      <c r="D7" s="1">
        <f t="shared" ref="D7:D43" si="4">C7/B7</f>
        <v>0.72276483846731776</v>
      </c>
      <c r="E7" s="3">
        <v>1480</v>
      </c>
      <c r="F7">
        <v>752</v>
      </c>
      <c r="G7" s="1">
        <f t="shared" si="0"/>
        <v>0.50810810810810814</v>
      </c>
      <c r="H7" s="3">
        <v>1299</v>
      </c>
      <c r="I7" s="4">
        <v>466</v>
      </c>
      <c r="J7" s="1">
        <f t="shared" si="1"/>
        <v>0.35873749037721325</v>
      </c>
      <c r="K7" s="3">
        <v>1519</v>
      </c>
      <c r="L7" s="4">
        <v>645</v>
      </c>
      <c r="M7" s="1">
        <f t="shared" si="2"/>
        <v>0.42462146148782093</v>
      </c>
      <c r="N7" s="3">
        <v>2968</v>
      </c>
      <c r="O7" s="4">
        <v>1523</v>
      </c>
      <c r="P7" s="1">
        <f t="shared" si="3"/>
        <v>0.51314016172506738</v>
      </c>
      <c r="R7" s="1">
        <f t="shared" ref="R7:R43" si="5">P7-M7</f>
        <v>8.851870023724645E-2</v>
      </c>
      <c r="S7" s="20" t="s">
        <v>33</v>
      </c>
      <c r="T7" s="20" t="s">
        <v>33</v>
      </c>
    </row>
    <row r="8" spans="1:20" ht="28.5">
      <c r="A8" s="2" t="s">
        <v>4</v>
      </c>
      <c r="B8" s="3">
        <v>1220</v>
      </c>
      <c r="C8">
        <v>878</v>
      </c>
      <c r="D8" s="1">
        <f t="shared" si="4"/>
        <v>0.71967213114754103</v>
      </c>
      <c r="E8" s="3">
        <v>821</v>
      </c>
      <c r="F8">
        <v>343</v>
      </c>
      <c r="G8" s="1">
        <f t="shared" si="0"/>
        <v>0.41778319123020707</v>
      </c>
      <c r="H8" s="3">
        <v>1225</v>
      </c>
      <c r="I8" s="4">
        <v>423</v>
      </c>
      <c r="J8" s="1">
        <f t="shared" si="1"/>
        <v>0.34530612244897957</v>
      </c>
      <c r="K8" s="3">
        <v>1337</v>
      </c>
      <c r="L8" s="4">
        <v>318</v>
      </c>
      <c r="M8" s="1">
        <f t="shared" si="2"/>
        <v>0.23784592370979807</v>
      </c>
      <c r="N8" s="3">
        <v>1321</v>
      </c>
      <c r="O8">
        <v>742</v>
      </c>
      <c r="P8" s="1">
        <f t="shared" si="3"/>
        <v>0.56169568508705525</v>
      </c>
      <c r="R8" s="1">
        <f t="shared" si="5"/>
        <v>0.32384976137725718</v>
      </c>
    </row>
    <row r="9" spans="1:20" ht="28.5">
      <c r="A9" s="2" t="s">
        <v>5</v>
      </c>
      <c r="B9" s="3">
        <v>0</v>
      </c>
      <c r="C9">
        <v>0</v>
      </c>
      <c r="D9" s="1" t="s">
        <v>32</v>
      </c>
      <c r="E9" s="3">
        <v>40</v>
      </c>
      <c r="F9">
        <v>22</v>
      </c>
      <c r="G9" s="1">
        <f t="shared" si="0"/>
        <v>0.55000000000000004</v>
      </c>
      <c r="H9" s="3">
        <v>48</v>
      </c>
      <c r="I9" s="4">
        <v>18</v>
      </c>
      <c r="J9" s="1">
        <f t="shared" si="1"/>
        <v>0.375</v>
      </c>
      <c r="K9" s="3">
        <v>33</v>
      </c>
      <c r="L9" s="4">
        <v>12</v>
      </c>
      <c r="M9" s="1">
        <f t="shared" si="2"/>
        <v>0.36363636363636365</v>
      </c>
      <c r="N9" s="3">
        <v>51</v>
      </c>
      <c r="O9" s="4">
        <v>34</v>
      </c>
      <c r="P9" s="1">
        <f t="shared" si="3"/>
        <v>0.66666666666666663</v>
      </c>
      <c r="R9" s="1">
        <f t="shared" si="5"/>
        <v>0.30303030303030298</v>
      </c>
    </row>
    <row r="10" spans="1:20">
      <c r="A10" s="2" t="s">
        <v>7</v>
      </c>
      <c r="B10" s="3">
        <v>1931</v>
      </c>
      <c r="C10">
        <v>1330</v>
      </c>
      <c r="D10" s="1">
        <f t="shared" si="4"/>
        <v>0.68876229932677369</v>
      </c>
      <c r="E10" s="3">
        <v>1709</v>
      </c>
      <c r="F10">
        <v>729</v>
      </c>
      <c r="G10" s="1">
        <f t="shared" si="0"/>
        <v>0.42656524283206554</v>
      </c>
      <c r="H10" s="3">
        <v>1607</v>
      </c>
      <c r="I10" s="4">
        <v>509</v>
      </c>
      <c r="J10" s="1">
        <f t="shared" si="1"/>
        <v>0.31673926571250777</v>
      </c>
      <c r="K10" s="3">
        <v>1395</v>
      </c>
      <c r="L10" s="4">
        <v>486</v>
      </c>
      <c r="M10" s="1">
        <f t="shared" si="2"/>
        <v>0.34838709677419355</v>
      </c>
      <c r="N10" s="3">
        <v>2307</v>
      </c>
      <c r="O10" s="4">
        <v>1202</v>
      </c>
      <c r="P10" s="1">
        <f t="shared" si="3"/>
        <v>0.52102297355873428</v>
      </c>
      <c r="R10" s="1">
        <f t="shared" si="5"/>
        <v>0.17263587678454073</v>
      </c>
    </row>
    <row r="11" spans="1:20">
      <c r="A11" s="2" t="s">
        <v>8</v>
      </c>
      <c r="B11" s="3">
        <v>1474</v>
      </c>
      <c r="C11">
        <v>822</v>
      </c>
      <c r="D11" s="1">
        <f t="shared" si="4"/>
        <v>0.55766621438263231</v>
      </c>
      <c r="E11" s="3">
        <v>1807</v>
      </c>
      <c r="F11">
        <v>730</v>
      </c>
      <c r="G11" s="1">
        <f t="shared" si="0"/>
        <v>0.40398450470392916</v>
      </c>
      <c r="H11" s="3">
        <v>2417</v>
      </c>
      <c r="I11" s="4">
        <v>616</v>
      </c>
      <c r="J11" s="1">
        <f t="shared" si="1"/>
        <v>0.25486139842780309</v>
      </c>
      <c r="K11" s="3">
        <v>2424</v>
      </c>
      <c r="L11" s="4">
        <v>697</v>
      </c>
      <c r="M11" s="1">
        <f t="shared" si="2"/>
        <v>0.28754125412541254</v>
      </c>
      <c r="N11" s="3">
        <v>2121</v>
      </c>
      <c r="O11" s="4">
        <v>1141</v>
      </c>
      <c r="P11" s="1">
        <f t="shared" si="3"/>
        <v>0.53795379537953791</v>
      </c>
      <c r="R11" s="1">
        <f t="shared" si="5"/>
        <v>0.25041254125412538</v>
      </c>
    </row>
    <row r="12" spans="1:20">
      <c r="A12" s="2" t="s">
        <v>9</v>
      </c>
      <c r="B12" s="3">
        <v>1292</v>
      </c>
      <c r="C12">
        <v>857</v>
      </c>
      <c r="D12" s="1">
        <f t="shared" si="4"/>
        <v>0.66331269349845201</v>
      </c>
      <c r="E12" s="3">
        <v>1145</v>
      </c>
      <c r="F12">
        <v>442</v>
      </c>
      <c r="G12" s="1">
        <f t="shared" si="0"/>
        <v>0.38602620087336242</v>
      </c>
      <c r="H12" s="3">
        <v>1255</v>
      </c>
      <c r="I12" s="4">
        <v>365</v>
      </c>
      <c r="J12" s="1">
        <f t="shared" si="1"/>
        <v>0.2908366533864542</v>
      </c>
      <c r="K12" s="3">
        <v>1295</v>
      </c>
      <c r="L12" s="4">
        <v>376</v>
      </c>
      <c r="M12" s="1">
        <f t="shared" si="2"/>
        <v>0.29034749034749036</v>
      </c>
      <c r="N12" s="3">
        <v>1707</v>
      </c>
      <c r="O12" s="4">
        <v>846</v>
      </c>
      <c r="P12" s="1">
        <f t="shared" si="3"/>
        <v>0.49560632688927941</v>
      </c>
      <c r="R12" s="1">
        <f t="shared" si="5"/>
        <v>0.20525883654178906</v>
      </c>
    </row>
    <row r="13" spans="1:20">
      <c r="A13" s="2" t="s">
        <v>10</v>
      </c>
      <c r="B13" s="3">
        <v>792</v>
      </c>
      <c r="C13">
        <v>567</v>
      </c>
      <c r="D13" s="1">
        <f t="shared" si="4"/>
        <v>0.71590909090909094</v>
      </c>
      <c r="E13" s="3">
        <v>840</v>
      </c>
      <c r="F13">
        <v>411</v>
      </c>
      <c r="G13" s="1">
        <f t="shared" si="0"/>
        <v>0.48928571428571427</v>
      </c>
      <c r="H13" s="3">
        <v>890</v>
      </c>
      <c r="I13" s="4">
        <v>311</v>
      </c>
      <c r="J13" s="1">
        <f t="shared" si="1"/>
        <v>0.34943820224719102</v>
      </c>
      <c r="K13" s="3">
        <v>1009</v>
      </c>
      <c r="L13" s="4">
        <v>320</v>
      </c>
      <c r="M13" s="1">
        <f t="shared" si="2"/>
        <v>0.31714568880079286</v>
      </c>
      <c r="N13" s="3">
        <v>1278</v>
      </c>
      <c r="O13" s="4">
        <v>642</v>
      </c>
      <c r="P13" s="1">
        <f t="shared" si="3"/>
        <v>0.50234741784037562</v>
      </c>
      <c r="R13" s="1">
        <f t="shared" si="5"/>
        <v>0.18520172903958276</v>
      </c>
    </row>
    <row r="14" spans="1:20" ht="28.5">
      <c r="A14" s="2" t="s">
        <v>11</v>
      </c>
      <c r="B14" s="3">
        <v>579</v>
      </c>
      <c r="C14">
        <v>344</v>
      </c>
      <c r="D14" s="1">
        <f t="shared" si="4"/>
        <v>0.59412780656303976</v>
      </c>
      <c r="E14" s="3">
        <v>607</v>
      </c>
      <c r="F14">
        <v>286</v>
      </c>
      <c r="G14" s="1">
        <f t="shared" si="0"/>
        <v>0.47116968698517298</v>
      </c>
      <c r="H14" s="3">
        <v>553</v>
      </c>
      <c r="I14" s="4">
        <v>192</v>
      </c>
      <c r="J14" s="1">
        <f t="shared" si="1"/>
        <v>0.34719710669077758</v>
      </c>
      <c r="K14" s="3">
        <v>662</v>
      </c>
      <c r="L14" s="4">
        <v>202</v>
      </c>
      <c r="M14" s="1">
        <f t="shared" si="2"/>
        <v>0.30513595166163143</v>
      </c>
      <c r="N14" s="3">
        <v>1054</v>
      </c>
      <c r="O14" s="4">
        <v>531</v>
      </c>
      <c r="P14" s="1">
        <f t="shared" si="3"/>
        <v>0.50379506641366223</v>
      </c>
      <c r="R14" s="1">
        <f t="shared" si="5"/>
        <v>0.1986591147520308</v>
      </c>
    </row>
    <row r="15" spans="1:20">
      <c r="A15" s="2" t="s">
        <v>12</v>
      </c>
      <c r="B15" s="3">
        <v>847</v>
      </c>
      <c r="C15">
        <v>572</v>
      </c>
      <c r="D15" s="1">
        <f t="shared" si="4"/>
        <v>0.67532467532467533</v>
      </c>
      <c r="E15" s="3">
        <v>1299</v>
      </c>
      <c r="F15">
        <v>582</v>
      </c>
      <c r="G15" s="1">
        <f t="shared" si="0"/>
        <v>0.44803695150115475</v>
      </c>
      <c r="H15" s="3">
        <v>1168</v>
      </c>
      <c r="I15" s="4">
        <v>349</v>
      </c>
      <c r="J15" s="1">
        <f t="shared" si="1"/>
        <v>0.2988013698630137</v>
      </c>
      <c r="K15" s="3">
        <v>1472</v>
      </c>
      <c r="L15" s="4">
        <v>446</v>
      </c>
      <c r="M15" s="1">
        <f t="shared" si="2"/>
        <v>0.30298913043478259</v>
      </c>
      <c r="N15" s="3">
        <v>1502</v>
      </c>
      <c r="O15" s="4">
        <v>786</v>
      </c>
      <c r="P15" s="1">
        <f t="shared" si="3"/>
        <v>0.52330226364846866</v>
      </c>
      <c r="R15" s="1">
        <f t="shared" si="5"/>
        <v>0.22031313321368606</v>
      </c>
    </row>
    <row r="16" spans="1:20">
      <c r="A16" s="2" t="s">
        <v>35</v>
      </c>
      <c r="B16" s="3">
        <v>0</v>
      </c>
      <c r="C16">
        <v>0</v>
      </c>
      <c r="D16" s="1" t="s">
        <v>32</v>
      </c>
      <c r="E16" s="3">
        <v>298</v>
      </c>
      <c r="F16">
        <v>148</v>
      </c>
      <c r="G16" s="1">
        <f t="shared" si="0"/>
        <v>0.49664429530201343</v>
      </c>
      <c r="H16" s="3">
        <v>358</v>
      </c>
      <c r="I16" s="4">
        <v>137</v>
      </c>
      <c r="J16" s="1">
        <f t="shared" si="1"/>
        <v>0.38268156424581007</v>
      </c>
      <c r="K16" s="3">
        <v>389</v>
      </c>
      <c r="L16" s="4">
        <v>146</v>
      </c>
      <c r="M16" s="1">
        <f t="shared" si="2"/>
        <v>0.37532133676092544</v>
      </c>
      <c r="N16" s="3">
        <v>447</v>
      </c>
      <c r="O16" s="4">
        <v>239</v>
      </c>
      <c r="P16" s="1">
        <f t="shared" si="3"/>
        <v>0.53467561521252793</v>
      </c>
      <c r="R16" s="1">
        <f t="shared" si="5"/>
        <v>0.15935427845160249</v>
      </c>
    </row>
    <row r="17" spans="1:18">
      <c r="A17" s="2" t="s">
        <v>13</v>
      </c>
      <c r="B17" s="3">
        <v>949</v>
      </c>
      <c r="C17">
        <v>659</v>
      </c>
      <c r="D17" s="1">
        <f t="shared" si="4"/>
        <v>0.69441517386722862</v>
      </c>
      <c r="E17" s="3">
        <v>638</v>
      </c>
      <c r="F17">
        <v>284</v>
      </c>
      <c r="G17" s="1">
        <f t="shared" si="0"/>
        <v>0.44514106583072099</v>
      </c>
      <c r="H17" s="3">
        <v>680</v>
      </c>
      <c r="I17" s="4">
        <v>196</v>
      </c>
      <c r="J17" s="1">
        <f t="shared" si="1"/>
        <v>0.28823529411764703</v>
      </c>
      <c r="K17" s="3">
        <v>859</v>
      </c>
      <c r="L17" s="4">
        <v>261</v>
      </c>
      <c r="M17" s="1">
        <f t="shared" si="2"/>
        <v>0.30384167636786963</v>
      </c>
      <c r="N17" s="3">
        <v>598</v>
      </c>
      <c r="O17" s="4">
        <v>261</v>
      </c>
      <c r="P17" s="1">
        <f t="shared" si="3"/>
        <v>0.43645484949832775</v>
      </c>
      <c r="R17" s="1">
        <f t="shared" si="5"/>
        <v>0.13261317313045812</v>
      </c>
    </row>
    <row r="18" spans="1:18">
      <c r="A18" s="2" t="s">
        <v>14</v>
      </c>
      <c r="B18" s="3">
        <v>942</v>
      </c>
      <c r="C18">
        <v>646</v>
      </c>
      <c r="D18" s="1">
        <f t="shared" si="4"/>
        <v>0.6857749469214437</v>
      </c>
      <c r="E18" s="3">
        <v>1413</v>
      </c>
      <c r="F18">
        <v>606</v>
      </c>
      <c r="G18" s="1">
        <f t="shared" si="0"/>
        <v>0.4288747346072187</v>
      </c>
      <c r="H18" s="3">
        <v>1386</v>
      </c>
      <c r="I18" s="4">
        <v>555</v>
      </c>
      <c r="J18" s="1">
        <f t="shared" si="1"/>
        <v>0.40043290043290042</v>
      </c>
      <c r="K18" s="3">
        <v>1370</v>
      </c>
      <c r="L18" s="4">
        <v>447</v>
      </c>
      <c r="M18" s="1">
        <f t="shared" si="2"/>
        <v>0.3262773722627737</v>
      </c>
      <c r="N18" s="3">
        <v>1161</v>
      </c>
      <c r="O18" s="4">
        <v>609</v>
      </c>
      <c r="P18" s="1">
        <f t="shared" si="3"/>
        <v>0.52454780361757103</v>
      </c>
      <c r="R18" s="1">
        <f t="shared" si="5"/>
        <v>0.19827043135479733</v>
      </c>
    </row>
    <row r="19" spans="1:18">
      <c r="A19" s="2" t="s">
        <v>36</v>
      </c>
      <c r="B19" s="3">
        <v>0</v>
      </c>
      <c r="C19">
        <v>0</v>
      </c>
      <c r="D19" s="1" t="s">
        <v>32</v>
      </c>
      <c r="E19" s="3">
        <v>228</v>
      </c>
      <c r="F19">
        <v>100</v>
      </c>
      <c r="G19" s="1">
        <f t="shared" si="0"/>
        <v>0.43859649122807015</v>
      </c>
      <c r="H19" s="3">
        <v>456</v>
      </c>
      <c r="I19" s="4">
        <v>139</v>
      </c>
      <c r="J19" s="1">
        <f t="shared" si="1"/>
        <v>0.30482456140350878</v>
      </c>
      <c r="K19" s="3">
        <v>434</v>
      </c>
      <c r="L19" s="4">
        <v>119</v>
      </c>
      <c r="M19" s="1">
        <f t="shared" si="2"/>
        <v>0.27419354838709675</v>
      </c>
      <c r="N19" s="3">
        <v>386</v>
      </c>
      <c r="O19" s="4">
        <v>209</v>
      </c>
      <c r="P19" s="1">
        <f t="shared" si="3"/>
        <v>0.54145077720207258</v>
      </c>
      <c r="R19" s="1">
        <f t="shared" si="5"/>
        <v>0.26725722881497582</v>
      </c>
    </row>
    <row r="20" spans="1:18">
      <c r="A20" s="29" t="s">
        <v>40</v>
      </c>
      <c r="B20" s="3">
        <f>SUM(B6:B19)</f>
        <v>12041</v>
      </c>
      <c r="C20">
        <f>SUM(C6:C19)</f>
        <v>8063</v>
      </c>
      <c r="D20" s="1">
        <f t="shared" si="4"/>
        <v>0.66962876837471974</v>
      </c>
      <c r="E20" s="3">
        <f>SUM(E6:E19)</f>
        <v>13186</v>
      </c>
      <c r="F20">
        <f>SUM(F6:F19)</f>
        <v>5724</v>
      </c>
      <c r="G20" s="1">
        <f>F20/E20</f>
        <v>0.43409676930077357</v>
      </c>
      <c r="H20" s="3">
        <f>SUM(H6:H19)</f>
        <v>14317</v>
      </c>
      <c r="I20">
        <f>SUM(I6:I19)</f>
        <v>4588</v>
      </c>
      <c r="J20" s="1">
        <f>I20/H20</f>
        <v>0.32045819654955648</v>
      </c>
      <c r="K20" s="3">
        <f>SUM(K6:K19)</f>
        <v>15073</v>
      </c>
      <c r="L20">
        <f>SUM(L6:L19)</f>
        <v>4657</v>
      </c>
      <c r="M20" s="1">
        <f>L20/K20</f>
        <v>0.30896304650699929</v>
      </c>
      <c r="N20" s="3">
        <f t="shared" ref="N20:O20" si="6">SUM(N6:N19)</f>
        <v>17717</v>
      </c>
      <c r="O20">
        <f t="shared" si="6"/>
        <v>9160</v>
      </c>
      <c r="P20" s="1">
        <f t="shared" si="3"/>
        <v>0.5170175537619236</v>
      </c>
      <c r="R20" s="1">
        <f t="shared" si="5"/>
        <v>0.2080545072549243</v>
      </c>
    </row>
    <row r="21" spans="1:18">
      <c r="A21" s="7"/>
      <c r="B21" s="3"/>
      <c r="E21" s="3"/>
      <c r="H21" s="3"/>
      <c r="K21" s="3"/>
      <c r="N21" s="3"/>
      <c r="P21" s="1" t="s">
        <v>33</v>
      </c>
      <c r="R21" s="1" t="s">
        <v>33</v>
      </c>
    </row>
    <row r="22" spans="1:18">
      <c r="A22" s="24" t="s">
        <v>15</v>
      </c>
      <c r="B22" s="3"/>
      <c r="D22" s="1" t="s">
        <v>33</v>
      </c>
      <c r="E22" s="3"/>
      <c r="G22" s="1" t="s">
        <v>33</v>
      </c>
      <c r="H22" s="3"/>
      <c r="J22" s="1" t="s">
        <v>33</v>
      </c>
      <c r="K22" s="3"/>
      <c r="M22" s="1" t="s">
        <v>33</v>
      </c>
      <c r="N22" s="3"/>
      <c r="P22" s="1" t="s">
        <v>33</v>
      </c>
      <c r="R22" s="1" t="s">
        <v>33</v>
      </c>
    </row>
    <row r="23" spans="1:18">
      <c r="A23" s="2" t="s">
        <v>16</v>
      </c>
      <c r="B23" s="3">
        <v>586</v>
      </c>
      <c r="C23">
        <v>391</v>
      </c>
      <c r="D23" s="1">
        <f t="shared" si="4"/>
        <v>0.66723549488054612</v>
      </c>
      <c r="E23" s="3">
        <v>486</v>
      </c>
      <c r="F23">
        <v>230</v>
      </c>
      <c r="G23" s="1">
        <f t="shared" si="0"/>
        <v>0.47325102880658437</v>
      </c>
      <c r="H23" s="3">
        <v>604</v>
      </c>
      <c r="I23" s="4">
        <v>251</v>
      </c>
      <c r="J23" s="1">
        <f t="shared" si="1"/>
        <v>0.41556291390728478</v>
      </c>
      <c r="K23" s="3">
        <v>614</v>
      </c>
      <c r="L23" s="4">
        <v>170</v>
      </c>
      <c r="M23" s="1">
        <f t="shared" si="2"/>
        <v>0.27687296416938112</v>
      </c>
      <c r="N23" s="3">
        <v>789</v>
      </c>
      <c r="O23" s="4">
        <v>380</v>
      </c>
      <c r="P23" s="1">
        <f t="shared" si="3"/>
        <v>0.48162230671736372</v>
      </c>
      <c r="R23" s="1">
        <f t="shared" si="5"/>
        <v>0.2047493425479826</v>
      </c>
    </row>
    <row r="24" spans="1:18">
      <c r="A24" s="2" t="s">
        <v>17</v>
      </c>
      <c r="B24" s="3">
        <v>931</v>
      </c>
      <c r="C24">
        <v>650</v>
      </c>
      <c r="D24" s="1">
        <f t="shared" si="4"/>
        <v>0.69817400644468308</v>
      </c>
      <c r="E24" s="3">
        <v>897</v>
      </c>
      <c r="F24">
        <v>429</v>
      </c>
      <c r="G24" s="1">
        <f t="shared" si="0"/>
        <v>0.47826086956521741</v>
      </c>
      <c r="H24" s="3">
        <v>1009</v>
      </c>
      <c r="I24" s="4">
        <v>334</v>
      </c>
      <c r="J24" s="1">
        <f t="shared" si="1"/>
        <v>0.33102081268582756</v>
      </c>
      <c r="K24" s="3">
        <v>928</v>
      </c>
      <c r="L24" s="4">
        <v>268</v>
      </c>
      <c r="M24" s="1">
        <f t="shared" si="2"/>
        <v>0.28879310344827586</v>
      </c>
      <c r="N24" s="3">
        <v>1283</v>
      </c>
      <c r="O24" s="4">
        <v>632</v>
      </c>
      <c r="P24" s="1">
        <f t="shared" si="3"/>
        <v>0.49259547934528447</v>
      </c>
      <c r="R24" s="1">
        <f t="shared" si="5"/>
        <v>0.20380237589700861</v>
      </c>
    </row>
    <row r="25" spans="1:18" ht="28.5">
      <c r="A25" s="2" t="s">
        <v>18</v>
      </c>
      <c r="B25" s="3">
        <v>1170</v>
      </c>
      <c r="C25">
        <v>704</v>
      </c>
      <c r="D25" s="1">
        <f t="shared" si="4"/>
        <v>0.60170940170940168</v>
      </c>
      <c r="E25" s="3">
        <v>1055</v>
      </c>
      <c r="F25">
        <v>485</v>
      </c>
      <c r="G25" s="1">
        <f t="shared" si="0"/>
        <v>0.45971563981042651</v>
      </c>
      <c r="H25" s="3">
        <v>1177</v>
      </c>
      <c r="I25" s="4">
        <v>403</v>
      </c>
      <c r="J25" s="1">
        <f t="shared" si="1"/>
        <v>0.34239592183517414</v>
      </c>
      <c r="K25" s="3">
        <v>1159</v>
      </c>
      <c r="L25" s="4">
        <v>318</v>
      </c>
      <c r="M25" s="1">
        <f t="shared" si="2"/>
        <v>0.27437446074201899</v>
      </c>
      <c r="N25" s="3">
        <v>1571</v>
      </c>
      <c r="O25" s="4">
        <v>796</v>
      </c>
      <c r="P25" s="1">
        <f t="shared" si="3"/>
        <v>0.50668364099299812</v>
      </c>
      <c r="R25" s="1">
        <f t="shared" si="5"/>
        <v>0.23230918025097913</v>
      </c>
    </row>
    <row r="26" spans="1:18">
      <c r="A26" s="2" t="s">
        <v>19</v>
      </c>
      <c r="B26" s="3">
        <v>857</v>
      </c>
      <c r="C26">
        <v>549</v>
      </c>
      <c r="D26" s="1">
        <f t="shared" si="4"/>
        <v>0.64060676779463244</v>
      </c>
      <c r="E26" s="3">
        <v>761</v>
      </c>
      <c r="F26">
        <v>341</v>
      </c>
      <c r="G26" s="1">
        <f t="shared" si="0"/>
        <v>0.44809461235216819</v>
      </c>
      <c r="H26" s="3">
        <v>893</v>
      </c>
      <c r="I26" s="4">
        <v>338</v>
      </c>
      <c r="J26" s="1">
        <f t="shared" si="1"/>
        <v>0.37849944008958569</v>
      </c>
      <c r="K26" s="3">
        <v>750</v>
      </c>
      <c r="L26" s="4">
        <v>221</v>
      </c>
      <c r="M26" s="1">
        <f t="shared" si="2"/>
        <v>0.29466666666666669</v>
      </c>
      <c r="N26" s="3">
        <v>1491</v>
      </c>
      <c r="O26" s="4">
        <v>727</v>
      </c>
      <c r="P26" s="1">
        <f t="shared" si="3"/>
        <v>0.4875922199865862</v>
      </c>
      <c r="R26" s="1">
        <f t="shared" si="5"/>
        <v>0.19292555331991951</v>
      </c>
    </row>
    <row r="27" spans="1:18">
      <c r="A27" s="30" t="s">
        <v>40</v>
      </c>
      <c r="B27" s="3">
        <f>SUM(B23:B26)</f>
        <v>3544</v>
      </c>
      <c r="C27">
        <f>SUM(C23:C26)</f>
        <v>2294</v>
      </c>
      <c r="D27" s="1">
        <f t="shared" si="4"/>
        <v>0.64729119638826182</v>
      </c>
      <c r="E27" s="3">
        <f t="shared" ref="E27:F27" si="7">SUM(E23:E26)</f>
        <v>3199</v>
      </c>
      <c r="F27">
        <f t="shared" si="7"/>
        <v>1485</v>
      </c>
      <c r="G27" s="1">
        <f t="shared" si="0"/>
        <v>0.46420756486401998</v>
      </c>
      <c r="H27" s="3">
        <f t="shared" ref="H27:I27" si="8">SUM(H23:H26)</f>
        <v>3683</v>
      </c>
      <c r="I27">
        <f t="shared" si="8"/>
        <v>1326</v>
      </c>
      <c r="J27" s="1">
        <f t="shared" si="1"/>
        <v>0.36003258213412981</v>
      </c>
      <c r="K27" s="3">
        <f t="shared" ref="K27:L27" si="9">SUM(K23:K26)</f>
        <v>3451</v>
      </c>
      <c r="L27">
        <f t="shared" si="9"/>
        <v>977</v>
      </c>
      <c r="M27" s="1">
        <f t="shared" si="2"/>
        <v>0.2831063459866705</v>
      </c>
      <c r="N27" s="3">
        <f t="shared" ref="N27:O27" si="10">SUM(N23:N26)</f>
        <v>5134</v>
      </c>
      <c r="O27">
        <f t="shared" si="10"/>
        <v>2535</v>
      </c>
      <c r="P27" s="1">
        <f t="shared" si="3"/>
        <v>0.49376704324113752</v>
      </c>
      <c r="R27" s="1">
        <f t="shared" si="5"/>
        <v>0.21066069725446701</v>
      </c>
    </row>
    <row r="28" spans="1:18">
      <c r="A28" s="7"/>
      <c r="B28" s="3"/>
      <c r="D28" s="1"/>
      <c r="E28" s="3"/>
      <c r="G28" s="1"/>
      <c r="H28" s="3"/>
      <c r="J28" s="1"/>
      <c r="K28" s="3"/>
      <c r="M28" s="1"/>
      <c r="N28" s="3"/>
      <c r="P28" s="1"/>
      <c r="R28" s="1" t="s">
        <v>33</v>
      </c>
    </row>
    <row r="29" spans="1:18">
      <c r="A29" s="12" t="s">
        <v>20</v>
      </c>
      <c r="B29" s="3"/>
      <c r="D29" s="1"/>
      <c r="E29" s="3"/>
      <c r="G29" s="1" t="s">
        <v>33</v>
      </c>
      <c r="H29" s="3"/>
      <c r="J29" s="1" t="s">
        <v>33</v>
      </c>
      <c r="K29" s="3"/>
      <c r="M29" s="1" t="s">
        <v>33</v>
      </c>
      <c r="N29" s="3"/>
      <c r="P29" s="1" t="s">
        <v>33</v>
      </c>
      <c r="R29" s="1" t="s">
        <v>33</v>
      </c>
    </row>
    <row r="30" spans="1:18">
      <c r="A30" s="2" t="s">
        <v>21</v>
      </c>
      <c r="B30" s="3">
        <v>460</v>
      </c>
      <c r="C30">
        <v>250</v>
      </c>
      <c r="D30" s="1">
        <f t="shared" si="4"/>
        <v>0.54347826086956519</v>
      </c>
      <c r="E30" s="3">
        <v>433</v>
      </c>
      <c r="F30">
        <v>246</v>
      </c>
      <c r="G30" s="1">
        <f t="shared" si="0"/>
        <v>0.56812933025404155</v>
      </c>
      <c r="H30" s="3">
        <v>306</v>
      </c>
      <c r="I30" s="4">
        <v>110</v>
      </c>
      <c r="J30" s="1">
        <f t="shared" si="1"/>
        <v>0.35947712418300654</v>
      </c>
      <c r="K30" s="3">
        <v>263</v>
      </c>
      <c r="L30" s="4">
        <v>132</v>
      </c>
      <c r="M30" s="1">
        <f t="shared" si="2"/>
        <v>0.50190114068441061</v>
      </c>
      <c r="N30" s="3">
        <v>368</v>
      </c>
      <c r="O30" s="4">
        <v>164</v>
      </c>
      <c r="P30" s="1">
        <f t="shared" si="3"/>
        <v>0.44565217391304346</v>
      </c>
      <c r="R30" s="1">
        <f t="shared" si="5"/>
        <v>-5.6248966771367148E-2</v>
      </c>
    </row>
    <row r="31" spans="1:18">
      <c r="A31" s="2" t="s">
        <v>22</v>
      </c>
      <c r="B31" s="3">
        <v>246</v>
      </c>
      <c r="C31">
        <v>203</v>
      </c>
      <c r="D31" s="1">
        <f t="shared" si="4"/>
        <v>0.82520325203252032</v>
      </c>
      <c r="E31" s="3">
        <v>361</v>
      </c>
      <c r="F31">
        <v>262</v>
      </c>
      <c r="G31" s="1">
        <f t="shared" si="0"/>
        <v>0.72576177285318555</v>
      </c>
      <c r="H31" s="3">
        <v>338</v>
      </c>
      <c r="I31" s="4">
        <v>160</v>
      </c>
      <c r="J31" s="1">
        <f t="shared" si="1"/>
        <v>0.47337278106508873</v>
      </c>
      <c r="K31" s="3">
        <v>296</v>
      </c>
      <c r="L31" s="4">
        <v>170</v>
      </c>
      <c r="M31" s="1">
        <f t="shared" si="2"/>
        <v>0.57432432432432434</v>
      </c>
      <c r="N31" s="3">
        <v>287</v>
      </c>
      <c r="O31" s="4">
        <v>209</v>
      </c>
      <c r="P31" s="1">
        <f t="shared" si="3"/>
        <v>0.72822299651567945</v>
      </c>
      <c r="R31" s="1">
        <f t="shared" si="5"/>
        <v>0.15389867219135511</v>
      </c>
    </row>
    <row r="32" spans="1:18" ht="28.5">
      <c r="A32" s="2" t="s">
        <v>23</v>
      </c>
      <c r="B32" s="3">
        <v>610</v>
      </c>
      <c r="C32">
        <v>453</v>
      </c>
      <c r="D32" s="1">
        <f t="shared" si="4"/>
        <v>0.74262295081967211</v>
      </c>
      <c r="E32" s="3">
        <v>503</v>
      </c>
      <c r="F32">
        <v>241</v>
      </c>
      <c r="G32" s="1">
        <f t="shared" si="0"/>
        <v>0.47912524850894633</v>
      </c>
      <c r="H32" s="3">
        <v>410</v>
      </c>
      <c r="I32" s="4">
        <v>202</v>
      </c>
      <c r="J32" s="1">
        <f t="shared" si="1"/>
        <v>0.49268292682926829</v>
      </c>
      <c r="K32" s="3">
        <v>600</v>
      </c>
      <c r="L32" s="4">
        <v>306</v>
      </c>
      <c r="M32" s="1">
        <f t="shared" si="2"/>
        <v>0.51</v>
      </c>
      <c r="N32" s="3">
        <v>683</v>
      </c>
      <c r="O32" s="4">
        <v>438</v>
      </c>
      <c r="P32" s="1">
        <f t="shared" si="3"/>
        <v>0.64128843338213759</v>
      </c>
      <c r="R32" s="1">
        <f t="shared" si="5"/>
        <v>0.13128843338213758</v>
      </c>
    </row>
    <row r="33" spans="1:19">
      <c r="A33" s="2" t="s">
        <v>24</v>
      </c>
      <c r="B33" s="3">
        <v>219</v>
      </c>
      <c r="C33">
        <v>168</v>
      </c>
      <c r="D33" s="1">
        <f t="shared" si="4"/>
        <v>0.76712328767123283</v>
      </c>
      <c r="E33" s="3">
        <v>348</v>
      </c>
      <c r="F33">
        <v>151</v>
      </c>
      <c r="G33" s="1">
        <f t="shared" si="0"/>
        <v>0.43390804597701149</v>
      </c>
      <c r="H33" s="3">
        <v>264</v>
      </c>
      <c r="I33" s="4">
        <v>114</v>
      </c>
      <c r="J33" s="1">
        <f t="shared" si="1"/>
        <v>0.43181818181818182</v>
      </c>
      <c r="K33" s="3">
        <v>298</v>
      </c>
      <c r="L33" s="4">
        <v>144</v>
      </c>
      <c r="M33" s="1">
        <f t="shared" si="2"/>
        <v>0.48322147651006714</v>
      </c>
      <c r="N33" s="3">
        <v>245</v>
      </c>
      <c r="O33" s="4">
        <v>165</v>
      </c>
      <c r="P33" s="1">
        <f t="shared" si="3"/>
        <v>0.67346938775510201</v>
      </c>
      <c r="R33" s="1">
        <f t="shared" si="5"/>
        <v>0.19024791124503487</v>
      </c>
    </row>
    <row r="34" spans="1:19">
      <c r="A34" s="30" t="s">
        <v>40</v>
      </c>
      <c r="B34" s="3">
        <f>SUM(B30:B33)</f>
        <v>1535</v>
      </c>
      <c r="C34">
        <f>SUM(C30:C33)</f>
        <v>1074</v>
      </c>
      <c r="D34" s="1">
        <f t="shared" si="4"/>
        <v>0.69967426710097724</v>
      </c>
      <c r="E34" s="3">
        <f t="shared" ref="E34:F34" si="11">SUM(E30:E33)</f>
        <v>1645</v>
      </c>
      <c r="F34">
        <f t="shared" si="11"/>
        <v>900</v>
      </c>
      <c r="G34" s="1">
        <f t="shared" si="0"/>
        <v>0.54711246200607899</v>
      </c>
      <c r="H34" s="3">
        <f t="shared" ref="H34:I34" si="12">SUM(H30:H33)</f>
        <v>1318</v>
      </c>
      <c r="I34">
        <f t="shared" si="12"/>
        <v>586</v>
      </c>
      <c r="J34" s="1">
        <f t="shared" si="1"/>
        <v>0.44461305007587254</v>
      </c>
      <c r="K34" s="3">
        <f t="shared" ref="K34:L34" si="13">SUM(K30:K33)</f>
        <v>1457</v>
      </c>
      <c r="L34">
        <f t="shared" si="13"/>
        <v>752</v>
      </c>
      <c r="M34" s="1">
        <f t="shared" si="2"/>
        <v>0.5161290322580645</v>
      </c>
      <c r="N34" s="3">
        <f t="shared" ref="N34:O34" si="14">SUM(N30:N33)</f>
        <v>1583</v>
      </c>
      <c r="O34">
        <f t="shared" si="14"/>
        <v>976</v>
      </c>
      <c r="P34" s="1">
        <f t="shared" si="3"/>
        <v>0.6165508528111181</v>
      </c>
      <c r="R34" s="1">
        <f t="shared" si="5"/>
        <v>0.1004218205530536</v>
      </c>
      <c r="S34" s="1" t="s">
        <v>33</v>
      </c>
    </row>
    <row r="35" spans="1:19">
      <c r="A35" s="7"/>
      <c r="B35" s="3"/>
      <c r="D35" s="1"/>
      <c r="E35" s="3"/>
      <c r="G35" s="1"/>
      <c r="H35" s="3"/>
      <c r="J35" s="1"/>
      <c r="K35" s="3"/>
      <c r="M35" s="1"/>
      <c r="N35" s="3"/>
      <c r="P35" s="1"/>
      <c r="R35" s="1"/>
    </row>
    <row r="36" spans="1:19" ht="30">
      <c r="A36" s="12" t="s">
        <v>25</v>
      </c>
      <c r="B36" s="3"/>
      <c r="D36" s="1" t="s">
        <v>33</v>
      </c>
      <c r="E36" s="3"/>
      <c r="G36" s="1" t="s">
        <v>33</v>
      </c>
      <c r="H36" s="3"/>
      <c r="J36" s="1" t="s">
        <v>33</v>
      </c>
      <c r="K36" s="3"/>
      <c r="M36" s="1" t="s">
        <v>33</v>
      </c>
      <c r="N36" s="3"/>
      <c r="P36" s="1" t="s">
        <v>33</v>
      </c>
      <c r="R36" s="1" t="s">
        <v>33</v>
      </c>
    </row>
    <row r="37" spans="1:19">
      <c r="A37" s="2" t="s">
        <v>26</v>
      </c>
      <c r="B37" s="3">
        <v>1197</v>
      </c>
      <c r="C37">
        <v>855</v>
      </c>
      <c r="D37" s="1">
        <f t="shared" si="4"/>
        <v>0.7142857142857143</v>
      </c>
      <c r="E37" s="3">
        <v>1156</v>
      </c>
      <c r="F37">
        <v>455</v>
      </c>
      <c r="G37" s="1">
        <f t="shared" si="0"/>
        <v>0.393598615916955</v>
      </c>
      <c r="H37" s="3">
        <v>1159</v>
      </c>
      <c r="I37" s="4">
        <v>446</v>
      </c>
      <c r="J37" s="1">
        <f t="shared" si="1"/>
        <v>0.38481449525452976</v>
      </c>
      <c r="K37" s="3">
        <v>656</v>
      </c>
      <c r="L37" s="4">
        <v>363</v>
      </c>
      <c r="M37" s="1">
        <f t="shared" si="2"/>
        <v>0.55335365853658536</v>
      </c>
      <c r="N37" s="3">
        <v>1034</v>
      </c>
      <c r="O37" s="4">
        <v>557</v>
      </c>
      <c r="P37" s="1">
        <f t="shared" si="3"/>
        <v>0.53868471953578334</v>
      </c>
      <c r="R37" s="1">
        <f t="shared" si="5"/>
        <v>-1.4668939000802017E-2</v>
      </c>
    </row>
    <row r="38" spans="1:19">
      <c r="A38" s="2" t="s">
        <v>27</v>
      </c>
      <c r="B38" s="3">
        <v>60</v>
      </c>
      <c r="C38">
        <v>41</v>
      </c>
      <c r="D38" s="1">
        <f t="shared" si="4"/>
        <v>0.68333333333333335</v>
      </c>
      <c r="E38" s="3">
        <v>112</v>
      </c>
      <c r="F38">
        <v>80</v>
      </c>
      <c r="G38" s="1">
        <f t="shared" si="0"/>
        <v>0.7142857142857143</v>
      </c>
      <c r="H38" s="3">
        <v>157</v>
      </c>
      <c r="I38" s="4">
        <v>72</v>
      </c>
      <c r="J38" s="1">
        <f t="shared" si="1"/>
        <v>0.45859872611464969</v>
      </c>
      <c r="K38" s="3">
        <v>141</v>
      </c>
      <c r="L38" s="4">
        <v>63</v>
      </c>
      <c r="M38" s="1">
        <f t="shared" si="2"/>
        <v>0.44680851063829785</v>
      </c>
      <c r="N38" s="3">
        <v>93</v>
      </c>
      <c r="O38" s="4">
        <v>52</v>
      </c>
      <c r="P38" s="1">
        <f t="shared" si="3"/>
        <v>0.55913978494623651</v>
      </c>
      <c r="R38" s="1">
        <f t="shared" si="5"/>
        <v>0.11233127430793866</v>
      </c>
    </row>
    <row r="39" spans="1:19">
      <c r="A39" s="2" t="s">
        <v>28</v>
      </c>
      <c r="B39" s="3">
        <v>1089</v>
      </c>
      <c r="C39">
        <v>748</v>
      </c>
      <c r="D39" s="1">
        <f t="shared" si="4"/>
        <v>0.68686868686868685</v>
      </c>
      <c r="E39" s="3">
        <v>1131</v>
      </c>
      <c r="F39">
        <v>577</v>
      </c>
      <c r="G39" s="1">
        <f t="shared" si="0"/>
        <v>0.51016799292661363</v>
      </c>
      <c r="H39" s="3">
        <v>1194</v>
      </c>
      <c r="I39" s="4">
        <v>531</v>
      </c>
      <c r="J39" s="1">
        <f t="shared" si="1"/>
        <v>0.44472361809045224</v>
      </c>
      <c r="K39" s="3">
        <v>1174</v>
      </c>
      <c r="L39" s="4">
        <v>469</v>
      </c>
      <c r="M39" s="1">
        <f t="shared" si="2"/>
        <v>0.39948892674616693</v>
      </c>
      <c r="N39" s="3">
        <v>3998</v>
      </c>
      <c r="O39" s="4">
        <v>1312</v>
      </c>
      <c r="P39" s="1">
        <f t="shared" si="3"/>
        <v>0.32816408204102049</v>
      </c>
      <c r="R39" s="1">
        <f t="shared" si="5"/>
        <v>-7.132484470514644E-2</v>
      </c>
    </row>
    <row r="40" spans="1:19">
      <c r="A40" s="2" t="s">
        <v>42</v>
      </c>
      <c r="B40" s="3">
        <v>0</v>
      </c>
      <c r="C40">
        <v>0</v>
      </c>
      <c r="D40" s="1" t="s">
        <v>32</v>
      </c>
      <c r="E40" s="8">
        <v>0</v>
      </c>
      <c r="F40" s="4">
        <v>0</v>
      </c>
      <c r="G40" s="1" t="s">
        <v>32</v>
      </c>
      <c r="H40" s="8">
        <v>0</v>
      </c>
      <c r="I40" s="4">
        <v>0</v>
      </c>
      <c r="J40" s="1" t="s">
        <v>32</v>
      </c>
      <c r="K40" s="8">
        <v>104</v>
      </c>
      <c r="L40" s="4">
        <v>20</v>
      </c>
      <c r="M40" s="1">
        <f t="shared" si="2"/>
        <v>0.19230769230769232</v>
      </c>
      <c r="N40" s="8">
        <v>97</v>
      </c>
      <c r="O40" s="4">
        <v>20</v>
      </c>
      <c r="P40" s="1">
        <f t="shared" si="3"/>
        <v>0.20618556701030927</v>
      </c>
      <c r="R40" s="1">
        <f t="shared" si="5"/>
        <v>1.3877874702616949E-2</v>
      </c>
    </row>
    <row r="41" spans="1:19">
      <c r="A41" s="30" t="s">
        <v>40</v>
      </c>
      <c r="B41" s="3">
        <f>SUM(B37:B40)</f>
        <v>2346</v>
      </c>
      <c r="C41">
        <f>SUM(C37:C40)</f>
        <v>1644</v>
      </c>
      <c r="D41" s="1">
        <f t="shared" si="4"/>
        <v>0.70076726342710993</v>
      </c>
      <c r="E41" s="3">
        <f>SUM(E37:E40)</f>
        <v>2399</v>
      </c>
      <c r="F41">
        <f>SUM(F37:F40)</f>
        <v>1112</v>
      </c>
      <c r="G41" s="1">
        <f t="shared" si="0"/>
        <v>0.46352646936223424</v>
      </c>
      <c r="H41" s="3">
        <f>SUM(H37:H40)</f>
        <v>2510</v>
      </c>
      <c r="I41">
        <f>SUM(I37:I40)</f>
        <v>1049</v>
      </c>
      <c r="J41" s="1">
        <f t="shared" si="1"/>
        <v>0.41792828685258965</v>
      </c>
      <c r="K41" s="3">
        <f>SUM(K37:K40)</f>
        <v>2075</v>
      </c>
      <c r="L41">
        <f>SUM(L37:L40)</f>
        <v>915</v>
      </c>
      <c r="M41" s="1">
        <f t="shared" si="2"/>
        <v>0.44096385542168676</v>
      </c>
      <c r="N41" s="3">
        <f>SUM(N37:N40)</f>
        <v>5222</v>
      </c>
      <c r="O41">
        <f>SUM(O37:O40)</f>
        <v>1941</v>
      </c>
      <c r="P41" s="1">
        <f t="shared" si="3"/>
        <v>0.37169666794331674</v>
      </c>
      <c r="R41" s="1">
        <f t="shared" si="5"/>
        <v>-6.9267187478370018E-2</v>
      </c>
      <c r="S41" s="1" t="s">
        <v>33</v>
      </c>
    </row>
    <row r="42" spans="1:19">
      <c r="A42" s="7"/>
      <c r="B42" s="3"/>
      <c r="D42" s="1" t="s">
        <v>33</v>
      </c>
      <c r="E42" s="3"/>
      <c r="G42" s="1" t="s">
        <v>33</v>
      </c>
      <c r="H42" s="3"/>
      <c r="J42" s="1" t="s">
        <v>33</v>
      </c>
      <c r="K42" s="3"/>
      <c r="M42" s="1" t="s">
        <v>33</v>
      </c>
      <c r="N42" s="3"/>
      <c r="P42" s="1" t="s">
        <v>33</v>
      </c>
      <c r="R42" s="1"/>
    </row>
    <row r="43" spans="1:19">
      <c r="A43" s="6" t="s">
        <v>41</v>
      </c>
      <c r="B43" s="3">
        <f>SUM(B41,B34,B27,B20)</f>
        <v>19466</v>
      </c>
      <c r="C43">
        <f>SUM(C41,C34,C27,C20)</f>
        <v>13075</v>
      </c>
      <c r="D43" s="1">
        <f t="shared" si="4"/>
        <v>0.67168396177951295</v>
      </c>
      <c r="E43" s="3">
        <f t="shared" ref="E43:F43" si="15">SUM(E41,E34,E27,E20)</f>
        <v>20429</v>
      </c>
      <c r="F43">
        <f t="shared" si="15"/>
        <v>9221</v>
      </c>
      <c r="G43" s="1">
        <f t="shared" si="0"/>
        <v>0.45136815311566891</v>
      </c>
      <c r="H43" s="3">
        <f t="shared" ref="H43:I43" si="16">SUM(H41,H34,H27,H20)</f>
        <v>21828</v>
      </c>
      <c r="I43">
        <f t="shared" si="16"/>
        <v>7549</v>
      </c>
      <c r="J43" s="1">
        <f t="shared" si="1"/>
        <v>0.34584020524097492</v>
      </c>
      <c r="K43" s="3">
        <f t="shared" ref="K43:L43" si="17">SUM(K41,K34,K27,K20)</f>
        <v>22056</v>
      </c>
      <c r="L43">
        <f t="shared" si="17"/>
        <v>7301</v>
      </c>
      <c r="M43" s="1">
        <f t="shared" si="2"/>
        <v>0.33102103735944866</v>
      </c>
      <c r="N43" s="3">
        <f t="shared" ref="N43:O43" si="18">SUM(N41,N34,N27,N20)</f>
        <v>29656</v>
      </c>
      <c r="O43">
        <f t="shared" si="18"/>
        <v>14612</v>
      </c>
      <c r="P43" s="1">
        <f t="shared" si="3"/>
        <v>0.49271648233072568</v>
      </c>
      <c r="R43" s="1">
        <f t="shared" si="5"/>
        <v>0.16169544497127702</v>
      </c>
    </row>
    <row r="45" spans="1:19">
      <c r="N45" s="1"/>
      <c r="O45" s="1"/>
    </row>
    <row r="47" spans="1:19">
      <c r="N47" s="20"/>
      <c r="O47" s="20"/>
    </row>
    <row r="49" spans="15:15">
      <c r="O49" s="19"/>
    </row>
  </sheetData>
  <mergeCells count="7">
    <mergeCell ref="A1:R1"/>
    <mergeCell ref="B3:D3"/>
    <mergeCell ref="E3:G3"/>
    <mergeCell ref="K3:M3"/>
    <mergeCell ref="H3:J3"/>
    <mergeCell ref="N3:P3"/>
    <mergeCell ref="B2:P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6"/>
  <sheetViews>
    <sheetView tabSelected="1" workbookViewId="0">
      <selection activeCell="R77" sqref="R77"/>
    </sheetView>
  </sheetViews>
  <sheetFormatPr defaultRowHeight="15"/>
  <cols>
    <col min="1" max="1" width="34.85546875" style="11" customWidth="1"/>
    <col min="2" max="2" width="38" customWidth="1"/>
    <col min="3" max="3" width="11" bestFit="1" customWidth="1"/>
    <col min="5" max="5" width="11" bestFit="1" customWidth="1"/>
    <col min="7" max="7" width="11" bestFit="1" customWidth="1"/>
  </cols>
  <sheetData>
    <row r="1" spans="1:18" ht="47.25" customHeigh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>
      <c r="C2" s="34" t="s">
        <v>33</v>
      </c>
      <c r="D2" s="34"/>
      <c r="E2" s="34"/>
      <c r="F2" s="34"/>
      <c r="G2" s="34"/>
    </row>
    <row r="3" spans="1:18">
      <c r="C3" s="34" t="s">
        <v>31</v>
      </c>
      <c r="D3" s="34"/>
      <c r="E3" s="34"/>
      <c r="F3" s="34"/>
      <c r="G3" s="34"/>
    </row>
    <row r="4" spans="1:18">
      <c r="A4" s="12" t="s">
        <v>0</v>
      </c>
      <c r="C4" s="14" t="s">
        <v>6</v>
      </c>
      <c r="D4" s="14" t="s">
        <v>34</v>
      </c>
      <c r="E4" s="15" t="s">
        <v>37</v>
      </c>
      <c r="F4" s="15" t="s">
        <v>38</v>
      </c>
      <c r="G4" s="15" t="s">
        <v>39</v>
      </c>
    </row>
    <row r="5" spans="1:18">
      <c r="B5" s="2" t="s">
        <v>2</v>
      </c>
      <c r="C5" s="1">
        <v>0.6228070175438597</v>
      </c>
      <c r="D5" s="1">
        <v>0.33565621370499421</v>
      </c>
      <c r="E5" s="1">
        <v>0.32</v>
      </c>
      <c r="F5" s="1">
        <v>0.20799999999999999</v>
      </c>
      <c r="G5" s="1">
        <v>0.48406862745098039</v>
      </c>
    </row>
    <row r="6" spans="1:18">
      <c r="B6" s="2" t="s">
        <v>3</v>
      </c>
      <c r="C6" s="1">
        <v>0.72276483846731776</v>
      </c>
      <c r="D6" s="1">
        <v>0.50810810810810814</v>
      </c>
      <c r="E6" s="1">
        <v>0.35873749037721325</v>
      </c>
      <c r="F6" s="1">
        <v>0.42462146148782093</v>
      </c>
      <c r="G6" s="1">
        <v>0.51314016172506738</v>
      </c>
    </row>
    <row r="7" spans="1:18">
      <c r="B7" s="2" t="s">
        <v>4</v>
      </c>
      <c r="C7" s="1">
        <v>0.71967213114754103</v>
      </c>
      <c r="D7" s="1">
        <v>0.41778319123020707</v>
      </c>
      <c r="E7" s="1">
        <v>0.34530612244897957</v>
      </c>
      <c r="F7" s="1">
        <v>0.23784592370979807</v>
      </c>
      <c r="G7" s="1">
        <v>0.56169568508705525</v>
      </c>
    </row>
    <row r="8" spans="1:18">
      <c r="B8" s="2" t="s">
        <v>5</v>
      </c>
      <c r="C8" s="1" t="s">
        <v>33</v>
      </c>
      <c r="D8" s="1">
        <v>0.55000000000000004</v>
      </c>
      <c r="E8" s="1">
        <v>0.375</v>
      </c>
      <c r="F8" s="1">
        <v>0.36363636363636365</v>
      </c>
      <c r="G8" s="1">
        <v>0.66666666666666663</v>
      </c>
    </row>
    <row r="9" spans="1:18">
      <c r="B9" s="2" t="s">
        <v>7</v>
      </c>
      <c r="C9" s="1">
        <v>0.68876229932677369</v>
      </c>
      <c r="D9" s="1">
        <v>0.42656524283206554</v>
      </c>
      <c r="E9" s="1">
        <v>0.31673926571250777</v>
      </c>
      <c r="F9" s="1">
        <v>0.34838709677419355</v>
      </c>
      <c r="G9" s="1">
        <v>0.52102297355873428</v>
      </c>
    </row>
    <row r="10" spans="1:18">
      <c r="B10" s="2" t="s">
        <v>8</v>
      </c>
      <c r="C10" s="1">
        <v>0.55766621438263231</v>
      </c>
      <c r="D10" s="1">
        <v>0.40398450470392916</v>
      </c>
      <c r="E10" s="1">
        <v>0.25486139842780309</v>
      </c>
      <c r="F10" s="1">
        <v>0.28754125412541254</v>
      </c>
      <c r="G10" s="1">
        <v>0.53795379537953791</v>
      </c>
    </row>
    <row r="11" spans="1:18">
      <c r="B11" s="2" t="s">
        <v>9</v>
      </c>
      <c r="C11" s="1">
        <v>0.66331269349845201</v>
      </c>
      <c r="D11" s="1">
        <v>0.38602620087336242</v>
      </c>
      <c r="E11" s="1">
        <v>0.2908366533864542</v>
      </c>
      <c r="F11" s="1">
        <v>0.29034749034749036</v>
      </c>
      <c r="G11" s="1">
        <v>0.49560632688927941</v>
      </c>
    </row>
    <row r="12" spans="1:18">
      <c r="B12" s="2" t="s">
        <v>10</v>
      </c>
      <c r="C12" s="1">
        <v>0.71590909090909094</v>
      </c>
      <c r="D12" s="1">
        <v>0.48928571428571427</v>
      </c>
      <c r="E12" s="1">
        <v>0.34943820224719102</v>
      </c>
      <c r="F12" s="1">
        <v>0.31714568880079286</v>
      </c>
      <c r="G12" s="1">
        <v>0.50234741784037562</v>
      </c>
    </row>
    <row r="13" spans="1:18">
      <c r="B13" s="2" t="s">
        <v>11</v>
      </c>
      <c r="C13" s="1">
        <v>0.59412780656303976</v>
      </c>
      <c r="D13" s="1">
        <v>0.47116968698517298</v>
      </c>
      <c r="E13" s="1">
        <v>0.34719710669077758</v>
      </c>
      <c r="F13" s="1">
        <v>0.30513595166163143</v>
      </c>
      <c r="G13" s="1">
        <v>0.50379506641366223</v>
      </c>
    </row>
    <row r="14" spans="1:18">
      <c r="B14" s="2" t="s">
        <v>12</v>
      </c>
      <c r="C14" s="1">
        <v>0.67532467532467533</v>
      </c>
      <c r="D14" s="1">
        <v>0.44803695150115475</v>
      </c>
      <c r="E14" s="1">
        <v>0.2988013698630137</v>
      </c>
      <c r="F14" s="1">
        <v>0.30298913043478259</v>
      </c>
      <c r="G14" s="1">
        <v>0.52330226364846866</v>
      </c>
    </row>
    <row r="15" spans="1:18">
      <c r="B15" s="2" t="s">
        <v>35</v>
      </c>
      <c r="C15" s="1" t="s">
        <v>33</v>
      </c>
      <c r="D15" s="1">
        <v>0.49664429530201343</v>
      </c>
      <c r="E15" s="1">
        <v>0.38268156424581007</v>
      </c>
      <c r="F15" s="1">
        <v>0.37532133676092544</v>
      </c>
      <c r="G15" s="1">
        <v>0.53467561521252793</v>
      </c>
    </row>
    <row r="16" spans="1:18">
      <c r="B16" s="2" t="s">
        <v>13</v>
      </c>
      <c r="C16" s="1">
        <v>0.69441517386722862</v>
      </c>
      <c r="D16" s="1">
        <v>0.44514106583072099</v>
      </c>
      <c r="E16" s="1">
        <v>0.28823529411764703</v>
      </c>
      <c r="F16" s="1">
        <v>0.30384167636786963</v>
      </c>
      <c r="G16" s="1">
        <v>0.43645484949832775</v>
      </c>
    </row>
    <row r="17" spans="1:7">
      <c r="B17" s="2" t="s">
        <v>14</v>
      </c>
      <c r="C17" s="1">
        <v>0.6857749469214437</v>
      </c>
      <c r="D17" s="1">
        <v>0.4288747346072187</v>
      </c>
      <c r="E17" s="1">
        <v>0.40043290043290042</v>
      </c>
      <c r="F17" s="1">
        <v>0.3262773722627737</v>
      </c>
      <c r="G17" s="1">
        <v>0.52454780361757103</v>
      </c>
    </row>
    <row r="18" spans="1:7">
      <c r="B18" s="2" t="s">
        <v>36</v>
      </c>
      <c r="C18" s="1" t="s">
        <v>33</v>
      </c>
      <c r="D18" s="1">
        <v>0.43859649122807015</v>
      </c>
      <c r="E18" s="1">
        <v>0.30482456140350878</v>
      </c>
      <c r="F18" s="1">
        <v>0.27419354838709675</v>
      </c>
      <c r="G18" s="1">
        <v>0.54145077720207258</v>
      </c>
    </row>
    <row r="20" spans="1:7" s="19" customFormat="1">
      <c r="A20" s="23"/>
    </row>
    <row r="21" spans="1:7" s="19" customFormat="1">
      <c r="A21" s="23"/>
    </row>
    <row r="22" spans="1:7" s="19" customFormat="1">
      <c r="A22" s="23"/>
    </row>
    <row r="23" spans="1:7" s="19" customFormat="1">
      <c r="A23" s="23"/>
    </row>
    <row r="24" spans="1:7" s="19" customFormat="1">
      <c r="A24" s="23"/>
    </row>
    <row r="25" spans="1:7" s="19" customFormat="1">
      <c r="A25" s="23"/>
    </row>
    <row r="26" spans="1:7" s="19" customFormat="1">
      <c r="A26" s="23"/>
    </row>
    <row r="27" spans="1:7" s="19" customFormat="1">
      <c r="A27" s="23"/>
    </row>
    <row r="28" spans="1:7" s="19" customFormat="1">
      <c r="A28" s="23"/>
    </row>
    <row r="29" spans="1:7" s="19" customFormat="1">
      <c r="A29" s="23"/>
    </row>
    <row r="30" spans="1:7" s="19" customFormat="1">
      <c r="A30" s="23"/>
    </row>
    <row r="31" spans="1:7">
      <c r="B31" s="7"/>
      <c r="C31" s="34" t="s">
        <v>31</v>
      </c>
      <c r="D31" s="34"/>
      <c r="E31" s="34"/>
      <c r="F31" s="34"/>
      <c r="G31" s="34"/>
    </row>
    <row r="32" spans="1:7">
      <c r="A32" s="12" t="s">
        <v>15</v>
      </c>
      <c r="C32" s="14" t="s">
        <v>6</v>
      </c>
      <c r="D32" s="14" t="s">
        <v>34</v>
      </c>
      <c r="E32" s="15" t="s">
        <v>37</v>
      </c>
      <c r="F32" s="15" t="s">
        <v>38</v>
      </c>
      <c r="G32" s="15" t="s">
        <v>39</v>
      </c>
    </row>
    <row r="33" spans="1:7">
      <c r="B33" s="2" t="s">
        <v>16</v>
      </c>
      <c r="C33" s="1">
        <v>0.66723549488054612</v>
      </c>
      <c r="D33" s="1">
        <v>0.47325102880658437</v>
      </c>
      <c r="E33" s="1">
        <v>0.41556291390728478</v>
      </c>
      <c r="F33" s="1">
        <v>0.27687296416938112</v>
      </c>
      <c r="G33" s="1">
        <v>0.48162230671736372</v>
      </c>
    </row>
    <row r="34" spans="1:7">
      <c r="B34" s="2" t="s">
        <v>17</v>
      </c>
      <c r="C34" s="1">
        <v>0.69817400644468308</v>
      </c>
      <c r="D34" s="1">
        <v>0.47826086956521741</v>
      </c>
      <c r="E34" s="1">
        <v>0.33102081268582756</v>
      </c>
      <c r="F34" s="1">
        <v>0.28879310344827586</v>
      </c>
      <c r="G34" s="1">
        <v>0.49259547934528447</v>
      </c>
    </row>
    <row r="35" spans="1:7">
      <c r="B35" s="2" t="s">
        <v>18</v>
      </c>
      <c r="C35" s="1">
        <v>0.60170940170940168</v>
      </c>
      <c r="D35" s="1">
        <v>0.45971563981042651</v>
      </c>
      <c r="E35" s="1">
        <v>0.34239592183517414</v>
      </c>
      <c r="F35" s="1">
        <v>0.27437446074201899</v>
      </c>
      <c r="G35" s="1">
        <v>0.50668364099299812</v>
      </c>
    </row>
    <row r="36" spans="1:7">
      <c r="B36" s="2" t="s">
        <v>19</v>
      </c>
      <c r="C36" s="1">
        <v>0.64060676779463244</v>
      </c>
      <c r="D36" s="1">
        <v>0.44809461235216819</v>
      </c>
      <c r="E36" s="1">
        <v>0.37849944008958569</v>
      </c>
      <c r="F36" s="1">
        <v>0.29466666666666669</v>
      </c>
      <c r="G36" s="1">
        <v>0.4875922199865862</v>
      </c>
    </row>
    <row r="38" spans="1:7" s="19" customFormat="1">
      <c r="A38" s="23"/>
    </row>
    <row r="39" spans="1:7" s="19" customFormat="1">
      <c r="A39" s="23"/>
    </row>
    <row r="40" spans="1:7" s="19" customFormat="1">
      <c r="A40" s="23"/>
    </row>
    <row r="41" spans="1:7" s="19" customFormat="1">
      <c r="A41" s="23"/>
    </row>
    <row r="42" spans="1:7" s="19" customFormat="1">
      <c r="A42" s="23"/>
    </row>
    <row r="43" spans="1:7" s="19" customFormat="1">
      <c r="A43" s="23"/>
    </row>
    <row r="44" spans="1:7" s="19" customFormat="1">
      <c r="A44" s="23"/>
    </row>
    <row r="45" spans="1:7" s="19" customFormat="1">
      <c r="A45" s="23"/>
    </row>
    <row r="46" spans="1:7" s="19" customFormat="1">
      <c r="A46" s="23"/>
    </row>
    <row r="47" spans="1:7" s="19" customFormat="1">
      <c r="A47" s="23"/>
    </row>
    <row r="48" spans="1:7" s="19" customFormat="1">
      <c r="A48" s="23"/>
    </row>
    <row r="49" spans="1:7">
      <c r="B49" s="7"/>
      <c r="C49" s="34" t="s">
        <v>31</v>
      </c>
      <c r="D49" s="34"/>
      <c r="E49" s="34"/>
      <c r="F49" s="34"/>
      <c r="G49" s="34"/>
    </row>
    <row r="50" spans="1:7">
      <c r="A50" s="12" t="s">
        <v>20</v>
      </c>
      <c r="C50" s="25" t="s">
        <v>6</v>
      </c>
      <c r="D50" s="25" t="s">
        <v>34</v>
      </c>
      <c r="E50" s="26" t="s">
        <v>37</v>
      </c>
      <c r="F50" s="26" t="s">
        <v>38</v>
      </c>
      <c r="G50" s="26" t="s">
        <v>39</v>
      </c>
    </row>
    <row r="51" spans="1:7">
      <c r="B51" s="2" t="s">
        <v>21</v>
      </c>
      <c r="C51" s="1">
        <v>0.54347826086956519</v>
      </c>
      <c r="D51" s="1">
        <v>0.56812933025404155</v>
      </c>
      <c r="E51" s="1">
        <v>0.35947712418300654</v>
      </c>
      <c r="F51" s="1">
        <v>0.50190114068441061</v>
      </c>
      <c r="G51" s="1">
        <v>0.44565217391304346</v>
      </c>
    </row>
    <row r="52" spans="1:7">
      <c r="B52" s="2" t="s">
        <v>22</v>
      </c>
      <c r="C52" s="1">
        <v>0.82520325203252032</v>
      </c>
      <c r="D52" s="1">
        <v>0.72576177285318555</v>
      </c>
      <c r="E52" s="1">
        <v>0.47337278106508873</v>
      </c>
      <c r="F52" s="1">
        <v>0.57432432432432434</v>
      </c>
      <c r="G52" s="1">
        <v>0.72822299651567945</v>
      </c>
    </row>
    <row r="53" spans="1:7">
      <c r="B53" s="2" t="s">
        <v>23</v>
      </c>
      <c r="C53" s="1">
        <v>0.74262295081967211</v>
      </c>
      <c r="D53" s="1">
        <v>0.47912524850894633</v>
      </c>
      <c r="E53" s="1">
        <v>0.49268292682926829</v>
      </c>
      <c r="F53" s="1">
        <v>0.51</v>
      </c>
      <c r="G53" s="1">
        <v>0.64128843338213759</v>
      </c>
    </row>
    <row r="54" spans="1:7">
      <c r="B54" s="2" t="s">
        <v>24</v>
      </c>
      <c r="C54" s="1">
        <v>0.76712328767123283</v>
      </c>
      <c r="D54" s="1">
        <v>0.43390804597701149</v>
      </c>
      <c r="E54" s="1">
        <v>0.43181818181818182</v>
      </c>
      <c r="F54" s="1">
        <v>0.48322147651006714</v>
      </c>
      <c r="G54" s="1">
        <v>0.67346938775510201</v>
      </c>
    </row>
    <row r="55" spans="1:7" s="19" customFormat="1">
      <c r="A55" s="23"/>
      <c r="B55" s="21"/>
      <c r="C55" s="20"/>
      <c r="D55" s="20"/>
      <c r="E55" s="20"/>
      <c r="F55" s="20"/>
      <c r="G55" s="20"/>
    </row>
    <row r="56" spans="1:7" s="19" customFormat="1">
      <c r="A56" s="23"/>
      <c r="B56" s="21"/>
      <c r="C56" s="20"/>
      <c r="D56" s="20"/>
      <c r="E56" s="20"/>
      <c r="F56" s="20"/>
      <c r="G56" s="20"/>
    </row>
    <row r="57" spans="1:7" s="19" customFormat="1">
      <c r="A57" s="23"/>
      <c r="B57" s="21"/>
      <c r="C57" s="20"/>
      <c r="D57" s="20"/>
      <c r="E57" s="20"/>
      <c r="F57" s="20"/>
      <c r="G57" s="20"/>
    </row>
    <row r="58" spans="1:7" s="19" customFormat="1">
      <c r="A58" s="23"/>
      <c r="B58" s="21"/>
      <c r="C58" s="20"/>
      <c r="D58" s="20"/>
      <c r="E58" s="20"/>
      <c r="F58" s="20"/>
      <c r="G58" s="20"/>
    </row>
    <row r="59" spans="1:7" s="19" customFormat="1">
      <c r="A59" s="23"/>
      <c r="B59" s="21"/>
      <c r="C59" s="20"/>
      <c r="D59" s="20"/>
      <c r="E59" s="20"/>
      <c r="F59" s="20"/>
      <c r="G59" s="20"/>
    </row>
    <row r="60" spans="1:7" s="19" customFormat="1">
      <c r="A60" s="23"/>
      <c r="B60" s="21"/>
      <c r="C60" s="20"/>
      <c r="D60" s="20"/>
      <c r="E60" s="20"/>
      <c r="F60" s="20"/>
      <c r="G60" s="20"/>
    </row>
    <row r="61" spans="1:7" s="19" customFormat="1">
      <c r="A61" s="23"/>
      <c r="B61" s="21"/>
      <c r="C61" s="20"/>
      <c r="D61" s="20"/>
      <c r="E61" s="20"/>
      <c r="F61" s="20"/>
      <c r="G61" s="20"/>
    </row>
    <row r="63" spans="1:7" s="19" customFormat="1">
      <c r="A63" s="23"/>
    </row>
    <row r="64" spans="1:7" s="19" customFormat="1">
      <c r="A64" s="23"/>
    </row>
    <row r="65" spans="1:7" s="19" customFormat="1">
      <c r="A65" s="23"/>
    </row>
    <row r="66" spans="1:7" s="19" customFormat="1">
      <c r="A66" s="23"/>
    </row>
    <row r="67" spans="1:7" s="19" customFormat="1">
      <c r="A67" s="23"/>
    </row>
    <row r="68" spans="1:7" s="19" customFormat="1">
      <c r="A68" s="23"/>
    </row>
    <row r="69" spans="1:7" s="19" customFormat="1">
      <c r="A69" s="23"/>
    </row>
    <row r="70" spans="1:7" s="19" customFormat="1">
      <c r="A70" s="23"/>
    </row>
    <row r="71" spans="1:7" s="19" customFormat="1">
      <c r="A71" s="23"/>
    </row>
    <row r="72" spans="1:7">
      <c r="B72" s="7"/>
      <c r="C72" s="34" t="s">
        <v>31</v>
      </c>
      <c r="D72" s="34"/>
      <c r="E72" s="34"/>
      <c r="F72" s="34"/>
      <c r="G72" s="34"/>
    </row>
    <row r="73" spans="1:7">
      <c r="A73" s="12" t="s">
        <v>25</v>
      </c>
      <c r="C73" s="25" t="s">
        <v>6</v>
      </c>
      <c r="D73" s="25" t="s">
        <v>34</v>
      </c>
      <c r="E73" s="26" t="s">
        <v>37</v>
      </c>
      <c r="F73" s="26" t="s">
        <v>38</v>
      </c>
      <c r="G73" s="26" t="s">
        <v>39</v>
      </c>
    </row>
    <row r="74" spans="1:7">
      <c r="B74" s="2" t="s">
        <v>26</v>
      </c>
      <c r="C74" s="1">
        <v>0.7142857142857143</v>
      </c>
      <c r="D74" s="1">
        <v>0.393598615916955</v>
      </c>
      <c r="E74" s="1">
        <v>0.38481449525452976</v>
      </c>
      <c r="F74" s="1">
        <v>0.55335365853658536</v>
      </c>
      <c r="G74" s="1">
        <v>0.53868471953578334</v>
      </c>
    </row>
    <row r="75" spans="1:7">
      <c r="B75" s="2" t="s">
        <v>27</v>
      </c>
      <c r="C75" s="1">
        <v>0.68333333333333335</v>
      </c>
      <c r="D75" s="1">
        <v>0.7142857142857143</v>
      </c>
      <c r="E75" s="1">
        <v>0.45859872611464969</v>
      </c>
      <c r="F75" s="1">
        <v>0.44680851063829785</v>
      </c>
      <c r="G75" s="1">
        <v>0.55913978494623651</v>
      </c>
    </row>
    <row r="76" spans="1:7">
      <c r="B76" s="2" t="s">
        <v>28</v>
      </c>
      <c r="C76" s="1">
        <v>0.68686868686868685</v>
      </c>
      <c r="D76" s="1">
        <v>0.51016799292661363</v>
      </c>
      <c r="E76" s="1">
        <v>0.44472361809045224</v>
      </c>
      <c r="F76" s="1">
        <v>0.39948892674616693</v>
      </c>
      <c r="G76" s="1">
        <v>0.32816408204102049</v>
      </c>
    </row>
    <row r="77" spans="1:7">
      <c r="B77" s="2" t="s">
        <v>42</v>
      </c>
      <c r="C77" s="1" t="s">
        <v>33</v>
      </c>
      <c r="D77" s="1" t="s">
        <v>33</v>
      </c>
      <c r="E77" s="1" t="s">
        <v>33</v>
      </c>
      <c r="F77" s="1">
        <v>0.19230769230769232</v>
      </c>
      <c r="G77" s="1">
        <v>0.20618556701030927</v>
      </c>
    </row>
    <row r="79" spans="1:7">
      <c r="B79" s="5"/>
      <c r="C79" s="1"/>
      <c r="D79" s="1"/>
      <c r="E79" s="1"/>
      <c r="F79" s="1"/>
      <c r="G79" s="1"/>
    </row>
    <row r="80" spans="1:7">
      <c r="B80" s="5"/>
      <c r="C80" s="1"/>
      <c r="D80" s="1"/>
      <c r="E80" s="1"/>
      <c r="F80" s="1"/>
      <c r="G80" s="1"/>
    </row>
    <row r="81" spans="1:7">
      <c r="B81" s="5"/>
      <c r="C81" s="1"/>
      <c r="D81" s="1"/>
      <c r="E81" s="1"/>
      <c r="F81" s="1"/>
      <c r="G81" s="1"/>
    </row>
    <row r="82" spans="1:7" s="19" customFormat="1">
      <c r="A82" s="23"/>
      <c r="B82" s="22"/>
      <c r="C82" s="20"/>
      <c r="D82" s="20"/>
      <c r="E82" s="20"/>
      <c r="F82" s="20"/>
      <c r="G82" s="20"/>
    </row>
    <row r="83" spans="1:7" s="19" customFormat="1">
      <c r="A83" s="23"/>
      <c r="B83" s="22"/>
      <c r="C83" s="20"/>
      <c r="D83" s="20"/>
      <c r="E83" s="20"/>
      <c r="F83" s="20"/>
      <c r="G83" s="20"/>
    </row>
    <row r="84" spans="1:7" s="19" customFormat="1">
      <c r="A84" s="23"/>
      <c r="B84" s="22"/>
      <c r="C84" s="20"/>
      <c r="D84" s="20"/>
      <c r="E84" s="20"/>
      <c r="F84" s="20"/>
      <c r="G84" s="20"/>
    </row>
    <row r="85" spans="1:7" s="19" customFormat="1">
      <c r="A85" s="23"/>
      <c r="B85" s="22"/>
      <c r="C85" s="20"/>
      <c r="D85" s="20"/>
      <c r="E85" s="20"/>
      <c r="F85" s="20"/>
      <c r="G85" s="20"/>
    </row>
    <row r="86" spans="1:7" s="19" customFormat="1">
      <c r="A86" s="23"/>
      <c r="B86" s="22"/>
      <c r="C86" s="20"/>
      <c r="D86" s="20"/>
      <c r="E86" s="20"/>
      <c r="F86" s="20"/>
      <c r="G86" s="20"/>
    </row>
    <row r="87" spans="1:7" s="19" customFormat="1">
      <c r="A87" s="23"/>
      <c r="B87" s="22"/>
      <c r="C87" s="20"/>
      <c r="D87" s="20"/>
      <c r="E87" s="20"/>
      <c r="F87" s="20"/>
      <c r="G87" s="20"/>
    </row>
    <row r="88" spans="1:7" s="19" customFormat="1">
      <c r="A88" s="23"/>
      <c r="B88" s="22"/>
      <c r="C88" s="20"/>
      <c r="D88" s="20"/>
      <c r="E88" s="20"/>
      <c r="F88" s="20"/>
      <c r="G88" s="20"/>
    </row>
    <row r="89" spans="1:7" s="19" customFormat="1">
      <c r="A89" s="23"/>
      <c r="B89" s="22"/>
      <c r="C89" s="20"/>
      <c r="D89" s="20"/>
      <c r="E89" s="20"/>
      <c r="F89" s="20"/>
      <c r="G89" s="20"/>
    </row>
    <row r="90" spans="1:7" s="19" customFormat="1">
      <c r="A90" s="23"/>
      <c r="B90" s="22"/>
      <c r="C90" s="20"/>
      <c r="D90" s="20"/>
      <c r="E90" s="20"/>
      <c r="F90" s="20"/>
      <c r="G90" s="20"/>
    </row>
    <row r="91" spans="1:7" s="19" customFormat="1">
      <c r="A91" s="23"/>
      <c r="B91" s="22"/>
      <c r="C91" s="20"/>
      <c r="D91" s="20"/>
      <c r="E91" s="20"/>
      <c r="F91" s="20"/>
      <c r="G91" s="20"/>
    </row>
    <row r="92" spans="1:7">
      <c r="B92" s="5"/>
      <c r="C92" s="1"/>
      <c r="D92" s="1"/>
      <c r="E92" s="1"/>
      <c r="F92" s="1"/>
      <c r="G92" s="1"/>
    </row>
    <row r="93" spans="1:7">
      <c r="B93" s="5"/>
      <c r="C93" s="34" t="s">
        <v>31</v>
      </c>
      <c r="D93" s="34"/>
      <c r="E93" s="34"/>
      <c r="F93" s="34"/>
      <c r="G93" s="34"/>
    </row>
    <row r="94" spans="1:7">
      <c r="B94" s="5"/>
      <c r="C94" s="17" t="s">
        <v>6</v>
      </c>
      <c r="D94" s="17" t="s">
        <v>34</v>
      </c>
      <c r="E94" s="18" t="s">
        <v>37</v>
      </c>
      <c r="F94" s="18" t="s">
        <v>38</v>
      </c>
      <c r="G94" s="18" t="s">
        <v>39</v>
      </c>
    </row>
    <row r="95" spans="1:7">
      <c r="B95" s="12" t="s">
        <v>0</v>
      </c>
      <c r="C95" s="1">
        <v>0.66962876837471974</v>
      </c>
      <c r="D95" s="1">
        <v>0.43409676930077357</v>
      </c>
      <c r="E95" s="1">
        <v>0.32045819654955648</v>
      </c>
      <c r="F95" s="1">
        <v>0.30896304650699929</v>
      </c>
      <c r="G95" s="1">
        <v>0.5170175537619236</v>
      </c>
    </row>
    <row r="96" spans="1:7">
      <c r="B96" s="13" t="s">
        <v>15</v>
      </c>
      <c r="C96" s="1">
        <v>0.64729119638826182</v>
      </c>
      <c r="D96" s="1">
        <v>0.46420756486401998</v>
      </c>
      <c r="E96" s="1">
        <v>0.36003258213412981</v>
      </c>
      <c r="F96" s="1">
        <v>0.2831063459866705</v>
      </c>
      <c r="G96" s="1">
        <v>0.49376704324113752</v>
      </c>
    </row>
    <row r="97" spans="1:7">
      <c r="B97" s="13" t="s">
        <v>20</v>
      </c>
      <c r="C97" s="16">
        <v>0.69967426710097724</v>
      </c>
      <c r="D97" s="16">
        <v>0.54711246200607899</v>
      </c>
      <c r="E97" s="16">
        <v>0.44461305007587254</v>
      </c>
      <c r="F97" s="16">
        <v>0.5161290322580645</v>
      </c>
      <c r="G97" s="16">
        <v>0.6165508528111181</v>
      </c>
    </row>
    <row r="98" spans="1:7">
      <c r="B98" s="13" t="s">
        <v>25</v>
      </c>
      <c r="C98" s="1">
        <v>0.70076726342710993</v>
      </c>
      <c r="D98" s="1">
        <v>0.46352646936223424</v>
      </c>
      <c r="E98" s="1">
        <v>0.41792828685258965</v>
      </c>
      <c r="F98" s="1">
        <v>0.44096385542168676</v>
      </c>
      <c r="G98" s="1">
        <v>0.37169666794331674</v>
      </c>
    </row>
    <row r="99" spans="1:7">
      <c r="B99" s="6" t="s">
        <v>41</v>
      </c>
      <c r="C99" s="20">
        <v>0.67168396177951295</v>
      </c>
      <c r="D99" s="20">
        <v>0.45136815311566891</v>
      </c>
      <c r="E99" s="20">
        <v>0.34584020524097492</v>
      </c>
      <c r="F99" s="20">
        <v>0.33102103735944866</v>
      </c>
      <c r="G99" s="20">
        <v>0.49271648233072568</v>
      </c>
    </row>
    <row r="100" spans="1:7">
      <c r="A100" s="12"/>
      <c r="B100" s="7"/>
      <c r="G100" s="1"/>
    </row>
    <row r="101" spans="1:7">
      <c r="A101" s="12"/>
      <c r="B101" s="7"/>
      <c r="G101" s="1"/>
    </row>
    <row r="102" spans="1:7">
      <c r="A102" s="12"/>
      <c r="B102" s="7"/>
      <c r="G102" s="1"/>
    </row>
    <row r="103" spans="1:7">
      <c r="A103" s="12"/>
      <c r="B103" s="7"/>
      <c r="G103" s="1"/>
    </row>
    <row r="104" spans="1:7">
      <c r="A104" s="12"/>
      <c r="B104" s="7"/>
      <c r="G104" s="1"/>
    </row>
    <row r="105" spans="1:7">
      <c r="A105" s="12"/>
      <c r="B105" s="7"/>
      <c r="G105" s="1"/>
    </row>
    <row r="106" spans="1:7">
      <c r="A106" s="12"/>
      <c r="B106" s="7"/>
      <c r="G106" s="1"/>
    </row>
  </sheetData>
  <mergeCells count="7">
    <mergeCell ref="A1:R1"/>
    <mergeCell ref="C31:G31"/>
    <mergeCell ref="C3:G3"/>
    <mergeCell ref="C93:G93"/>
    <mergeCell ref="C49:G49"/>
    <mergeCell ref="C72:G72"/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ed.hale</dc:creator>
  <cp:lastModifiedBy>craig.turner</cp:lastModifiedBy>
  <dcterms:created xsi:type="dcterms:W3CDTF">2011-06-13T15:46:13Z</dcterms:created>
  <dcterms:modified xsi:type="dcterms:W3CDTF">2011-10-01T02:06:56Z</dcterms:modified>
</cp:coreProperties>
</file>