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285" activeTab="0"/>
  </bookViews>
  <sheets>
    <sheet name="Budget Data" sheetId="1" r:id="rId1"/>
    <sheet name="Backup Info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</sheets>
  <definedNames/>
  <calcPr fullCalcOnLoad="1"/>
</workbook>
</file>

<file path=xl/sharedStrings.xml><?xml version="1.0" encoding="utf-8"?>
<sst xmlns="http://schemas.openxmlformats.org/spreadsheetml/2006/main" count="117" uniqueCount="85">
  <si>
    <t>Budget</t>
  </si>
  <si>
    <t>Proposed</t>
  </si>
  <si>
    <t>Increase</t>
  </si>
  <si>
    <t xml:space="preserve">    Supplies and Materials</t>
  </si>
  <si>
    <t xml:space="preserve">    Telecommunications</t>
  </si>
  <si>
    <t xml:space="preserve"> Indirect Operating Expenses</t>
  </si>
  <si>
    <t xml:space="preserve"> Other Expenses and Transfers</t>
  </si>
  <si>
    <t xml:space="preserve">    Scholarships (Athletics Only)</t>
  </si>
  <si>
    <t xml:space="preserve">    Debt Service</t>
  </si>
  <si>
    <t xml:space="preserve"> Total Expenditures</t>
  </si>
  <si>
    <t>W/O Fee Increase</t>
  </si>
  <si>
    <t>Fee</t>
  </si>
  <si>
    <t>Revenue:</t>
  </si>
  <si>
    <t>Expenses:</t>
  </si>
  <si>
    <t>Total Revenue</t>
  </si>
  <si>
    <t xml:space="preserve">    Travel</t>
  </si>
  <si>
    <r>
      <t xml:space="preserve"> Direct Operating Exp </t>
    </r>
    <r>
      <rPr>
        <b/>
        <sz val="9"/>
        <rFont val="Arial"/>
        <family val="2"/>
      </rPr>
      <t>(Except Contr Srvs)</t>
    </r>
  </si>
  <si>
    <t xml:space="preserve">    Auxiliary Services Administration</t>
  </si>
  <si>
    <t>Net Operating Gain (Loss):</t>
  </si>
  <si>
    <t xml:space="preserve">    Supplies and Materials--Postage</t>
  </si>
  <si>
    <t xml:space="preserve">    Other Opr Exp - Bank Card Charges</t>
  </si>
  <si>
    <t xml:space="preserve">    Other Op Exp - Memberships</t>
  </si>
  <si>
    <t xml:space="preserve">    Reserve for Capital Expenditures</t>
  </si>
  <si>
    <t xml:space="preserve">    Depreciation Expense</t>
  </si>
  <si>
    <t xml:space="preserve">    Miscellaneous Exp.</t>
  </si>
  <si>
    <t xml:space="preserve">    Other Op Exp - Advertising/Promotions</t>
  </si>
  <si>
    <t xml:space="preserve">    Operating and Maint of Facilities (+ Utilities)</t>
  </si>
  <si>
    <t>FY 04</t>
  </si>
  <si>
    <t xml:space="preserve">    Equipment - Non-Inventory</t>
  </si>
  <si>
    <t>FY 05</t>
  </si>
  <si>
    <t>FY 2007 Projected</t>
  </si>
  <si>
    <t>FY 2007</t>
  </si>
  <si>
    <t xml:space="preserve">    Repairs and Maintenance/Licensing</t>
  </si>
  <si>
    <t>Revenue</t>
  </si>
  <si>
    <t>Personal Services (Including Fringes)</t>
  </si>
  <si>
    <t>FY06</t>
  </si>
  <si>
    <t>Revised</t>
  </si>
  <si>
    <t>Actual</t>
  </si>
  <si>
    <t>Parking Services</t>
  </si>
  <si>
    <t>FY 2006</t>
  </si>
  <si>
    <t>Current Rate</t>
  </si>
  <si>
    <t>Current FY2006 Fall/Spring Student Parking &amp; Transportation Fee = $22.50</t>
  </si>
  <si>
    <t>Summer fees are half the prior year's semester fee.</t>
  </si>
  <si>
    <t>Regular Parking Summer '06</t>
  </si>
  <si>
    <t>Regular Parking Fall '06</t>
  </si>
  <si>
    <t>Regular Parking Spring '07</t>
  </si>
  <si>
    <t>Irwin Street LLC Parking Summer '06</t>
  </si>
  <si>
    <t>Irwin Street LLC Parking Fall '06</t>
  </si>
  <si>
    <t>Irwin Street LLC Parking Spring '07</t>
  </si>
  <si>
    <t>Number of</t>
  </si>
  <si>
    <t>Participants</t>
  </si>
  <si>
    <t>Rate</t>
  </si>
  <si>
    <t>Revenue With</t>
  </si>
  <si>
    <t>Student Fee Revenue (No Increase in Student Fee Requested for FY07)</t>
  </si>
  <si>
    <t>Fac/Staff Permit Sales (Actual FY05):</t>
  </si>
  <si>
    <t>Parking Upgrades - Students (Actual FY05):</t>
  </si>
  <si>
    <t>Citations/Fines</t>
  </si>
  <si>
    <t>Citations/Fines (Actual FY05):</t>
  </si>
  <si>
    <t>For the sake of separating the single Parking &amp; Transportation Budget into a "Parking Budget" and a "Transportation Budget", divide total fee as:</t>
  </si>
  <si>
    <t>Parking Fee: $12.50/semester (Fall &amp; Spring)</t>
  </si>
  <si>
    <t>Transportation Fee: $10.00/semester (Fall &amp; Spring)</t>
  </si>
  <si>
    <t>In addition, there is a $10.50/semester student fee charged for the Irwin Street Parking LLC</t>
  </si>
  <si>
    <t>Anticipated Fac/Staff/Student Upgrade Rates &amp; Participation in FY 2007:</t>
  </si>
  <si>
    <t>"E" Permit Sales</t>
  </si>
  <si>
    <t xml:space="preserve">     (FY06 "A" Permits = 377 Participants)</t>
  </si>
  <si>
    <t xml:space="preserve">     (FY06 "B" Permit Upgrades = 728 Participants)</t>
  </si>
  <si>
    <t>New Rate</t>
  </si>
  <si>
    <t>"R" Permit Student Upgrades</t>
  </si>
  <si>
    <t>"C" Permit Student Upgrades</t>
  </si>
  <si>
    <t>FY 2006 Annual</t>
  </si>
  <si>
    <t>"P" Permit Sales to Fac/Staff</t>
  </si>
  <si>
    <t>Total:</t>
  </si>
  <si>
    <t>Permit Replacement/Changes</t>
  </si>
  <si>
    <t xml:space="preserve">     (2,253 Residents Minus 1,000 Freshmen Minus 253 May Opt Not to Upgrade)</t>
  </si>
  <si>
    <t>Reserved Spaces</t>
  </si>
  <si>
    <t>Fac/Staff/Student Upgrade Permit Sales (See Attached)</t>
  </si>
  <si>
    <t>Student Fees (See Attached)</t>
  </si>
  <si>
    <t>Permit Replacement/Change Fee</t>
  </si>
  <si>
    <t>Reserved Parking Spaces</t>
  </si>
  <si>
    <t>Interest Income</t>
  </si>
  <si>
    <t>Totals:</t>
  </si>
  <si>
    <t>Other Revenue</t>
  </si>
  <si>
    <t xml:space="preserve"> Contracted Services/Contracts (N. Clarke Street Lease)</t>
  </si>
  <si>
    <t>Other Revenue - FY 2005 Actual Figures for Reference Only:</t>
  </si>
  <si>
    <t>Backup Parking Services Financial Data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</si>
</sst>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&quot;$&quot;#,##0.00"/>
    <numFmt numFmtId="168" formatCode="&quot;$&quot;#,##0"/>
    <numFmt numFmtId="169" formatCode="_(* #,##0.0_);_(* \(#,##0.0\);_(* &quot;-&quot;??_);_(@_)"/>
    <numFmt numFmtId="170" formatCode="0.0"/>
  </numFmts>
  <fonts count="16">
    <font>
      <sz val="10"/>
      <name val="Times New Roman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4"/>
      <color indexed="9"/>
      <name val="Arial"/>
      <family val="2"/>
    </font>
    <font>
      <b/>
      <sz val="14"/>
      <color indexed="9"/>
      <name val="Times New Roman"/>
      <family val="0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2"/>
      <name val="Times New Roman"/>
      <family val="0"/>
    </font>
    <font>
      <b/>
      <i/>
      <sz val="12"/>
      <color indexed="9"/>
      <name val="Arial"/>
      <family val="2"/>
    </font>
    <font>
      <sz val="10"/>
      <color indexed="9"/>
      <name val="Times New Roman"/>
      <family val="0"/>
    </font>
    <font>
      <b/>
      <i/>
      <sz val="12"/>
      <color indexed="9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164" fontId="3" fillId="0" borderId="0" xfId="15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8" fontId="3" fillId="0" borderId="0" xfId="15" applyNumberFormat="1" applyFont="1" applyBorder="1" applyAlignment="1">
      <alignment/>
    </xf>
    <xf numFmtId="166" fontId="2" fillId="0" borderId="0" xfId="17" applyNumberFormat="1" applyFont="1" applyBorder="1" applyAlignment="1">
      <alignment horizontal="center"/>
    </xf>
    <xf numFmtId="166" fontId="3" fillId="0" borderId="0" xfId="17" applyNumberFormat="1" applyFont="1" applyBorder="1" applyAlignment="1">
      <alignment/>
    </xf>
    <xf numFmtId="166" fontId="3" fillId="0" borderId="3" xfId="17" applyNumberFormat="1" applyFont="1" applyBorder="1" applyAlignment="1">
      <alignment/>
    </xf>
    <xf numFmtId="166" fontId="2" fillId="0" borderId="0" xfId="17" applyNumberFormat="1" applyFont="1" applyBorder="1" applyAlignment="1">
      <alignment/>
    </xf>
    <xf numFmtId="166" fontId="3" fillId="0" borderId="0" xfId="17" applyNumberFormat="1" applyFont="1" applyFill="1" applyBorder="1" applyAlignment="1">
      <alignment/>
    </xf>
    <xf numFmtId="166" fontId="3" fillId="0" borderId="4" xfId="17" applyNumberFormat="1" applyFont="1" applyBorder="1" applyAlignment="1">
      <alignment/>
    </xf>
    <xf numFmtId="166" fontId="3" fillId="0" borderId="0" xfId="17" applyNumberFormat="1" applyFont="1" applyBorder="1" applyAlignment="1">
      <alignment horizontal="left"/>
    </xf>
    <xf numFmtId="166" fontId="10" fillId="0" borderId="0" xfId="17" applyNumberFormat="1" applyFont="1" applyBorder="1" applyAlignment="1">
      <alignment/>
    </xf>
    <xf numFmtId="166" fontId="10" fillId="0" borderId="0" xfId="17" applyNumberFormat="1" applyFont="1" applyBorder="1" applyAlignment="1">
      <alignment horizontal="left"/>
    </xf>
    <xf numFmtId="42" fontId="3" fillId="0" borderId="0" xfId="0" applyNumberFormat="1" applyFont="1" applyAlignment="1">
      <alignment/>
    </xf>
    <xf numFmtId="44" fontId="3" fillId="0" borderId="0" xfId="17" applyNumberFormat="1" applyFont="1" applyBorder="1" applyAlignment="1">
      <alignment/>
    </xf>
    <xf numFmtId="42" fontId="3" fillId="0" borderId="0" xfId="0" applyNumberFormat="1" applyFont="1" applyBorder="1" applyAlignment="1">
      <alignment/>
    </xf>
    <xf numFmtId="42" fontId="2" fillId="0" borderId="0" xfId="0" applyNumberFormat="1" applyFont="1" applyBorder="1" applyAlignment="1">
      <alignment horizontal="center"/>
    </xf>
    <xf numFmtId="42" fontId="2" fillId="0" borderId="2" xfId="0" applyNumberFormat="1" applyFont="1" applyBorder="1" applyAlignment="1">
      <alignment horizontal="center"/>
    </xf>
    <xf numFmtId="42" fontId="2" fillId="0" borderId="1" xfId="0" applyNumberFormat="1" applyFont="1" applyBorder="1" applyAlignment="1">
      <alignment horizontal="center"/>
    </xf>
    <xf numFmtId="42" fontId="2" fillId="0" borderId="0" xfId="17" applyNumberFormat="1" applyFont="1" applyBorder="1" applyAlignment="1">
      <alignment horizontal="center"/>
    </xf>
    <xf numFmtId="42" fontId="3" fillId="0" borderId="0" xfId="17" applyNumberFormat="1" applyFont="1" applyBorder="1" applyAlignment="1">
      <alignment/>
    </xf>
    <xf numFmtId="42" fontId="2" fillId="0" borderId="0" xfId="17" applyNumberFormat="1" applyFont="1" applyBorder="1" applyAlignment="1">
      <alignment/>
    </xf>
    <xf numFmtId="0" fontId="1" fillId="0" borderId="0" xfId="0" applyFont="1" applyAlignment="1">
      <alignment/>
    </xf>
    <xf numFmtId="166" fontId="11" fillId="0" borderId="0" xfId="17" applyNumberFormat="1" applyFont="1" applyBorder="1" applyAlignment="1">
      <alignment/>
    </xf>
    <xf numFmtId="0" fontId="12" fillId="0" borderId="0" xfId="0" applyFont="1" applyAlignment="1">
      <alignment/>
    </xf>
    <xf numFmtId="44" fontId="2" fillId="0" borderId="0" xfId="17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15" applyFont="1" applyAlignment="1">
      <alignment/>
    </xf>
    <xf numFmtId="164" fontId="3" fillId="0" borderId="0" xfId="15" applyNumberFormat="1" applyFont="1" applyAlignment="1">
      <alignment/>
    </xf>
    <xf numFmtId="43" fontId="3" fillId="0" borderId="0" xfId="15" applyNumberFormat="1" applyFont="1" applyAlignment="1">
      <alignment/>
    </xf>
    <xf numFmtId="43" fontId="3" fillId="0" borderId="5" xfId="15" applyNumberFormat="1" applyFont="1" applyBorder="1" applyAlignment="1">
      <alignment/>
    </xf>
    <xf numFmtId="0" fontId="3" fillId="0" borderId="6" xfId="0" applyFont="1" applyBorder="1" applyAlignment="1">
      <alignment horizontal="center"/>
    </xf>
    <xf numFmtId="2" fontId="3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43" fontId="2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43" fontId="2" fillId="0" borderId="0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2" fillId="0" borderId="6" xfId="0" applyFont="1" applyBorder="1" applyAlignment="1">
      <alignment horizontal="right"/>
    </xf>
    <xf numFmtId="43" fontId="2" fillId="0" borderId="6" xfId="0" applyNumberFormat="1" applyFont="1" applyBorder="1" applyAlignment="1">
      <alignment/>
    </xf>
    <xf numFmtId="0" fontId="13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3" fillId="0" borderId="0" xfId="0" applyFont="1" applyBorder="1" applyAlignment="1">
      <alignment horizontal="center"/>
    </xf>
    <xf numFmtId="0" fontId="0" fillId="0" borderId="6" xfId="0" applyBorder="1" applyAlignment="1">
      <alignment/>
    </xf>
    <xf numFmtId="2" fontId="0" fillId="0" borderId="6" xfId="0" applyNumberFormat="1" applyBorder="1" applyAlignment="1">
      <alignment/>
    </xf>
    <xf numFmtId="2" fontId="2" fillId="0" borderId="0" xfId="0" applyNumberFormat="1" applyFont="1" applyAlignment="1">
      <alignment/>
    </xf>
    <xf numFmtId="0" fontId="15" fillId="2" borderId="0" xfId="0" applyFont="1" applyFill="1" applyAlignment="1">
      <alignment/>
    </xf>
    <xf numFmtId="0" fontId="5" fillId="2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514350</xdr:colOff>
      <xdr:row>47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514350" y="791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1457325</xdr:colOff>
      <xdr:row>0</xdr:row>
      <xdr:rowOff>66675</xdr:rowOff>
    </xdr:from>
    <xdr:to>
      <xdr:col>5</xdr:col>
      <xdr:colOff>704850</xdr:colOff>
      <xdr:row>3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1457325" y="66675"/>
          <a:ext cx="659130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Georgia College &amp; State University</a:t>
          </a:r>
          <a:r>
            <a:rPr lang="en-US" cap="none" sz="1000" b="0" i="0" u="none" baseline="0"/>
            <a:t>
Financial Data Supporting Auxiliary Services Proposed Rates
</a:t>
          </a:r>
          <a:r>
            <a:rPr lang="en-US" cap="none" sz="1400" b="1" i="0" u="none" baseline="0"/>
            <a:t>Parking Services</a:t>
          </a:r>
        </a:p>
      </xdr:txBody>
    </xdr:sp>
    <xdr:clientData/>
  </xdr:twoCellAnchor>
  <xdr:oneCellAnchor>
    <xdr:from>
      <xdr:col>0</xdr:col>
      <xdr:colOff>514350</xdr:colOff>
      <xdr:row>51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514350" y="8601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G52"/>
  <sheetViews>
    <sheetView tabSelected="1" workbookViewId="0" topLeftCell="A19">
      <selection activeCell="D1" sqref="D1"/>
    </sheetView>
  </sheetViews>
  <sheetFormatPr defaultColWidth="9.33203125" defaultRowHeight="12.75"/>
  <cols>
    <col min="1" max="1" width="57.66015625" style="0" bestFit="1" customWidth="1"/>
    <col min="2" max="2" width="18.83203125" style="0" bestFit="1" customWidth="1"/>
    <col min="3" max="4" width="15.83203125" style="0" customWidth="1"/>
    <col min="5" max="5" width="20.33203125" style="24" customWidth="1"/>
    <col min="6" max="6" width="15.83203125" style="0" customWidth="1"/>
    <col min="7" max="7" width="16.83203125" style="0" customWidth="1"/>
  </cols>
  <sheetData>
    <row r="1" spans="1:7" ht="17.25" customHeight="1">
      <c r="A1" s="3"/>
      <c r="B1" s="3"/>
      <c r="C1" s="3"/>
      <c r="D1" s="3"/>
      <c r="E1" s="26"/>
      <c r="F1" s="3"/>
      <c r="G1" s="3"/>
    </row>
    <row r="2" spans="1:7" ht="12.75">
      <c r="A2" s="3"/>
      <c r="B2" s="3"/>
      <c r="C2" s="3"/>
      <c r="D2" s="3"/>
      <c r="E2" s="26"/>
      <c r="F2" s="3"/>
      <c r="G2" s="3"/>
    </row>
    <row r="3" spans="1:7" ht="14.25" customHeight="1">
      <c r="A3" s="3"/>
      <c r="B3" s="3"/>
      <c r="C3" s="3"/>
      <c r="D3" s="3"/>
      <c r="E3" s="26"/>
      <c r="F3" s="3"/>
      <c r="G3" s="3"/>
    </row>
    <row r="4" spans="1:7" ht="13.5" customHeight="1" thickBot="1">
      <c r="A4" s="4"/>
      <c r="B4" s="1"/>
      <c r="C4" s="2"/>
      <c r="D4" s="2"/>
      <c r="E4" s="27"/>
      <c r="F4" s="1"/>
      <c r="G4" s="2"/>
    </row>
    <row r="5" spans="1:7" ht="12.75" customHeight="1" thickTop="1">
      <c r="A5" s="61" t="s">
        <v>38</v>
      </c>
      <c r="B5" s="12"/>
      <c r="C5" s="13"/>
      <c r="D5" s="13" t="s">
        <v>35</v>
      </c>
      <c r="E5" s="28" t="s">
        <v>30</v>
      </c>
      <c r="F5" s="12"/>
      <c r="G5" s="13" t="s">
        <v>31</v>
      </c>
    </row>
    <row r="6" spans="1:7" ht="12.75" customHeight="1">
      <c r="A6" s="62"/>
      <c r="B6" s="8" t="s">
        <v>27</v>
      </c>
      <c r="C6" s="8" t="s">
        <v>29</v>
      </c>
      <c r="D6" s="8" t="s">
        <v>36</v>
      </c>
      <c r="E6" s="27" t="s">
        <v>0</v>
      </c>
      <c r="F6" s="8" t="s">
        <v>11</v>
      </c>
      <c r="G6" s="8" t="s">
        <v>1</v>
      </c>
    </row>
    <row r="7" spans="1:7" ht="12.75" customHeight="1" thickBot="1">
      <c r="A7" s="63"/>
      <c r="B7" s="9" t="s">
        <v>37</v>
      </c>
      <c r="C7" s="9" t="s">
        <v>37</v>
      </c>
      <c r="D7" s="9" t="s">
        <v>0</v>
      </c>
      <c r="E7" s="29" t="s">
        <v>10</v>
      </c>
      <c r="F7" s="9" t="s">
        <v>2</v>
      </c>
      <c r="G7" s="9" t="s">
        <v>0</v>
      </c>
    </row>
    <row r="8" spans="1:7" ht="13.5" thickTop="1">
      <c r="A8" s="7"/>
      <c r="B8" s="8"/>
      <c r="C8" s="8"/>
      <c r="D8" s="8"/>
      <c r="E8" s="27"/>
      <c r="F8" s="8"/>
      <c r="G8" s="8"/>
    </row>
    <row r="9" spans="1:7" ht="18.75">
      <c r="A9" s="10" t="s">
        <v>12</v>
      </c>
      <c r="B9" s="15"/>
      <c r="C9" s="15"/>
      <c r="D9" s="15"/>
      <c r="E9" s="30"/>
      <c r="F9" s="15"/>
      <c r="G9" s="15"/>
    </row>
    <row r="10" spans="1:7" ht="12.75">
      <c r="A10" s="7"/>
      <c r="B10" s="16"/>
      <c r="C10" s="16"/>
      <c r="D10" s="16"/>
      <c r="E10" s="31"/>
      <c r="F10" s="16"/>
      <c r="G10" s="16"/>
    </row>
    <row r="11" spans="1:7" ht="12.75">
      <c r="A11" s="7"/>
      <c r="B11" s="22"/>
      <c r="C11" s="16"/>
      <c r="D11" s="16"/>
      <c r="F11" s="16"/>
      <c r="G11" s="16"/>
    </row>
    <row r="12" spans="1:7" ht="12.75">
      <c r="A12" s="7"/>
      <c r="B12" s="23"/>
      <c r="C12" s="21"/>
      <c r="D12" s="16"/>
      <c r="F12" s="16"/>
      <c r="G12" s="16"/>
    </row>
    <row r="13" spans="1:7" s="33" customFormat="1" ht="12.75">
      <c r="A13" s="5" t="s">
        <v>33</v>
      </c>
      <c r="B13" s="18"/>
      <c r="C13" s="18"/>
      <c r="D13" s="18"/>
      <c r="E13" s="32"/>
      <c r="F13" s="36"/>
      <c r="G13" s="18"/>
    </row>
    <row r="14" spans="1:7" ht="12.75">
      <c r="A14" s="7" t="s">
        <v>76</v>
      </c>
      <c r="B14" s="16">
        <v>0</v>
      </c>
      <c r="C14" s="16">
        <v>0</v>
      </c>
      <c r="D14" s="16">
        <v>251505</v>
      </c>
      <c r="E14" s="16">
        <v>251505</v>
      </c>
      <c r="F14" s="25">
        <v>0</v>
      </c>
      <c r="G14" s="16">
        <v>251505</v>
      </c>
    </row>
    <row r="15" spans="1:7" ht="12.75">
      <c r="A15" s="7" t="s">
        <v>75</v>
      </c>
      <c r="B15" s="16">
        <v>0</v>
      </c>
      <c r="C15" s="16">
        <v>0</v>
      </c>
      <c r="D15" s="16">
        <v>60000</v>
      </c>
      <c r="E15" s="16">
        <v>114900</v>
      </c>
      <c r="F15" s="25">
        <v>-8900</v>
      </c>
      <c r="G15" s="16">
        <f>E15+F15</f>
        <v>106000</v>
      </c>
    </row>
    <row r="16" spans="1:7" ht="12.75">
      <c r="A16" s="7" t="s">
        <v>56</v>
      </c>
      <c r="B16" s="16">
        <v>0</v>
      </c>
      <c r="C16" s="16">
        <v>0</v>
      </c>
      <c r="D16" s="16">
        <v>52356</v>
      </c>
      <c r="E16" s="16">
        <v>65000</v>
      </c>
      <c r="F16" s="25">
        <v>0</v>
      </c>
      <c r="G16" s="16">
        <v>65000</v>
      </c>
    </row>
    <row r="17" spans="1:7" ht="12.75">
      <c r="A17" s="7" t="s">
        <v>77</v>
      </c>
      <c r="B17" s="16">
        <v>0</v>
      </c>
      <c r="C17" s="16">
        <v>0</v>
      </c>
      <c r="D17" s="16">
        <v>0</v>
      </c>
      <c r="E17" s="16">
        <v>0</v>
      </c>
      <c r="F17" s="25">
        <v>0</v>
      </c>
      <c r="G17" s="16">
        <v>2500</v>
      </c>
    </row>
    <row r="18" spans="1:7" ht="12.75">
      <c r="A18" s="7" t="s">
        <v>78</v>
      </c>
      <c r="B18" s="16">
        <v>0</v>
      </c>
      <c r="C18" s="16">
        <v>0</v>
      </c>
      <c r="D18" s="16">
        <v>0</v>
      </c>
      <c r="E18" s="16">
        <v>0</v>
      </c>
      <c r="F18" s="25">
        <v>0</v>
      </c>
      <c r="G18" s="16">
        <v>2500</v>
      </c>
    </row>
    <row r="19" spans="1:7" ht="13.5" thickBot="1">
      <c r="A19" s="7" t="s">
        <v>79</v>
      </c>
      <c r="B19" s="17">
        <v>0</v>
      </c>
      <c r="C19" s="17">
        <v>0</v>
      </c>
      <c r="D19" s="17">
        <v>1594</v>
      </c>
      <c r="E19" s="17">
        <v>1600</v>
      </c>
      <c r="F19" s="17">
        <v>0</v>
      </c>
      <c r="G19" s="17">
        <v>1600</v>
      </c>
    </row>
    <row r="20" spans="1:7" ht="13.5" thickTop="1">
      <c r="A20" s="5" t="s">
        <v>14</v>
      </c>
      <c r="B20" s="18">
        <f>SUM(B13-B17)</f>
        <v>0</v>
      </c>
      <c r="C20" s="18">
        <f>SUM(C14:C19)</f>
        <v>0</v>
      </c>
      <c r="D20" s="18">
        <f>SUM(D14:D19)</f>
        <v>365455</v>
      </c>
      <c r="E20" s="18">
        <f>SUM(E14:E19)</f>
        <v>433005</v>
      </c>
      <c r="F20" s="18">
        <f>SUM(F14:F19)</f>
        <v>-8900</v>
      </c>
      <c r="G20" s="18">
        <f>SUM(G14:G19)</f>
        <v>429105</v>
      </c>
    </row>
    <row r="21" spans="1:7" ht="12.75">
      <c r="A21" s="5"/>
      <c r="B21" s="16"/>
      <c r="C21" s="16"/>
      <c r="D21" s="16"/>
      <c r="F21" s="16"/>
      <c r="G21" s="16"/>
    </row>
    <row r="22" spans="1:7" ht="12.75">
      <c r="A22" s="5"/>
      <c r="B22" s="16"/>
      <c r="C22" s="16"/>
      <c r="D22" s="16"/>
      <c r="F22" s="16"/>
      <c r="G22" s="16"/>
    </row>
    <row r="23" spans="1:7" ht="18.75">
      <c r="A23" s="10" t="s">
        <v>13</v>
      </c>
      <c r="B23" s="16"/>
      <c r="C23" s="16"/>
      <c r="D23" s="16"/>
      <c r="F23" s="16"/>
      <c r="G23" s="16"/>
    </row>
    <row r="24" spans="1:7" ht="12.75">
      <c r="A24" s="7" t="s">
        <v>34</v>
      </c>
      <c r="B24" s="16">
        <v>0</v>
      </c>
      <c r="C24" s="16">
        <v>0</v>
      </c>
      <c r="D24" s="16">
        <v>91443</v>
      </c>
      <c r="E24" s="16">
        <v>118672</v>
      </c>
      <c r="F24" s="16">
        <v>0</v>
      </c>
      <c r="G24" s="16">
        <v>118672</v>
      </c>
    </row>
    <row r="25" spans="1:7" ht="12.75">
      <c r="A25" s="5" t="s">
        <v>16</v>
      </c>
      <c r="B25" s="16"/>
      <c r="C25" s="16"/>
      <c r="D25" s="16"/>
      <c r="E25" s="16"/>
      <c r="F25" s="16">
        <v>0</v>
      </c>
      <c r="G25" s="16"/>
    </row>
    <row r="26" spans="1:7" ht="12.75">
      <c r="A26" s="7" t="s">
        <v>3</v>
      </c>
      <c r="B26" s="16">
        <v>0</v>
      </c>
      <c r="C26" s="16">
        <v>0</v>
      </c>
      <c r="D26" s="16">
        <v>48796</v>
      </c>
      <c r="E26" s="16">
        <v>71248</v>
      </c>
      <c r="F26" s="16">
        <v>0</v>
      </c>
      <c r="G26" s="16">
        <v>71248</v>
      </c>
    </row>
    <row r="27" spans="1:7" ht="12.75">
      <c r="A27" s="7" t="s">
        <v>19</v>
      </c>
      <c r="B27" s="16">
        <v>0</v>
      </c>
      <c r="C27" s="16">
        <v>0</v>
      </c>
      <c r="D27" s="16">
        <v>1000</v>
      </c>
      <c r="E27" s="16">
        <v>1000</v>
      </c>
      <c r="F27" s="16">
        <v>0</v>
      </c>
      <c r="G27" s="16">
        <v>1000</v>
      </c>
    </row>
    <row r="28" spans="1:7" ht="12.75">
      <c r="A28" s="7" t="s">
        <v>32</v>
      </c>
      <c r="B28" s="16">
        <v>0</v>
      </c>
      <c r="C28" s="16">
        <v>0</v>
      </c>
      <c r="D28" s="16">
        <v>3500</v>
      </c>
      <c r="E28" s="16">
        <v>3500</v>
      </c>
      <c r="F28" s="16">
        <v>0</v>
      </c>
      <c r="G28" s="16">
        <v>3500</v>
      </c>
    </row>
    <row r="29" spans="1:7" ht="12.75">
      <c r="A29" s="7" t="s">
        <v>4</v>
      </c>
      <c r="B29" s="16">
        <v>0</v>
      </c>
      <c r="C29" s="16">
        <v>0</v>
      </c>
      <c r="D29" s="16">
        <v>600</v>
      </c>
      <c r="E29" s="16">
        <v>600</v>
      </c>
      <c r="F29" s="16">
        <v>0</v>
      </c>
      <c r="G29" s="16">
        <v>600</v>
      </c>
    </row>
    <row r="30" spans="1:7" ht="12.75">
      <c r="A30" s="7" t="s">
        <v>28</v>
      </c>
      <c r="B30" s="16">
        <v>0</v>
      </c>
      <c r="C30" s="16">
        <v>0</v>
      </c>
      <c r="D30" s="16">
        <v>1000</v>
      </c>
      <c r="E30" s="16">
        <v>1000</v>
      </c>
      <c r="F30" s="16">
        <v>0</v>
      </c>
      <c r="G30" s="16">
        <v>1000</v>
      </c>
    </row>
    <row r="31" spans="1:7" ht="12.75">
      <c r="A31" s="7" t="s">
        <v>20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</row>
    <row r="32" spans="1:7" ht="12.75">
      <c r="A32" s="7" t="s">
        <v>21</v>
      </c>
      <c r="B32" s="16">
        <v>0</v>
      </c>
      <c r="C32" s="16">
        <v>0</v>
      </c>
      <c r="D32" s="16">
        <v>750</v>
      </c>
      <c r="E32" s="16">
        <v>750</v>
      </c>
      <c r="F32" s="16">
        <v>0</v>
      </c>
      <c r="G32" s="16">
        <v>750</v>
      </c>
    </row>
    <row r="33" spans="1:7" ht="12.75">
      <c r="A33" s="7" t="s">
        <v>25</v>
      </c>
      <c r="B33" s="16">
        <v>0</v>
      </c>
      <c r="C33" s="16">
        <v>0</v>
      </c>
      <c r="D33" s="16">
        <v>1000</v>
      </c>
      <c r="E33" s="16">
        <v>1000</v>
      </c>
      <c r="F33" s="16">
        <v>0</v>
      </c>
      <c r="G33" s="16">
        <v>1000</v>
      </c>
    </row>
    <row r="34" spans="1:7" ht="12.75">
      <c r="A34" s="7" t="s">
        <v>15</v>
      </c>
      <c r="B34" s="16">
        <v>0</v>
      </c>
      <c r="C34" s="16">
        <v>0</v>
      </c>
      <c r="D34" s="16">
        <v>750</v>
      </c>
      <c r="E34" s="16">
        <v>750</v>
      </c>
      <c r="F34" s="16">
        <v>0</v>
      </c>
      <c r="G34" s="16">
        <v>750</v>
      </c>
    </row>
    <row r="35" spans="1:7" ht="12.75">
      <c r="A35" s="7" t="s">
        <v>24</v>
      </c>
      <c r="B35" s="16">
        <v>0</v>
      </c>
      <c r="C35" s="16">
        <v>0</v>
      </c>
      <c r="D35" s="16">
        <v>750</v>
      </c>
      <c r="E35" s="16">
        <v>750</v>
      </c>
      <c r="F35" s="16">
        <v>0</v>
      </c>
      <c r="G35" s="16">
        <v>750</v>
      </c>
    </row>
    <row r="36" spans="1:7" ht="12.75">
      <c r="A36" s="7" t="s">
        <v>82</v>
      </c>
      <c r="B36" s="16">
        <v>0</v>
      </c>
      <c r="C36" s="16">
        <v>0</v>
      </c>
      <c r="D36" s="16">
        <v>28800</v>
      </c>
      <c r="E36" s="16">
        <v>28800</v>
      </c>
      <c r="F36" s="16">
        <v>0</v>
      </c>
      <c r="G36" s="16">
        <v>28800</v>
      </c>
    </row>
    <row r="37" spans="1:7" ht="12.75">
      <c r="A37" s="5" t="s">
        <v>5</v>
      </c>
      <c r="B37" s="16"/>
      <c r="C37" s="16"/>
      <c r="D37" s="16"/>
      <c r="E37" s="16"/>
      <c r="F37" s="16"/>
      <c r="G37" s="16"/>
    </row>
    <row r="38" spans="1:7" ht="12.75">
      <c r="A38" s="7" t="s">
        <v>17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</row>
    <row r="39" spans="1:7" ht="12.75">
      <c r="A39" s="7" t="s">
        <v>26</v>
      </c>
      <c r="B39" s="19">
        <v>0</v>
      </c>
      <c r="C39" s="16">
        <v>0</v>
      </c>
      <c r="D39" s="16">
        <v>3000</v>
      </c>
      <c r="E39" s="16">
        <v>3000</v>
      </c>
      <c r="F39" s="16">
        <v>0</v>
      </c>
      <c r="G39" s="16">
        <v>3000</v>
      </c>
    </row>
    <row r="40" spans="1:7" ht="12.75">
      <c r="A40" s="5" t="s">
        <v>6</v>
      </c>
      <c r="B40" s="16"/>
      <c r="C40" s="16"/>
      <c r="D40" s="16"/>
      <c r="E40" s="16"/>
      <c r="F40" s="16"/>
      <c r="G40" s="16"/>
    </row>
    <row r="41" spans="1:7" ht="12.75">
      <c r="A41" s="7" t="s">
        <v>7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</row>
    <row r="42" spans="1:7" ht="12.75">
      <c r="A42" s="7" t="s">
        <v>8</v>
      </c>
      <c r="B42" s="16">
        <v>0</v>
      </c>
      <c r="C42" s="16">
        <v>0</v>
      </c>
      <c r="D42" s="16">
        <v>119000</v>
      </c>
      <c r="E42" s="16">
        <v>119000</v>
      </c>
      <c r="F42" s="16">
        <v>0</v>
      </c>
      <c r="G42" s="16">
        <v>119000</v>
      </c>
    </row>
    <row r="43" spans="1:7" ht="12.75">
      <c r="A43" s="7" t="s">
        <v>22</v>
      </c>
      <c r="B43" s="16">
        <v>0</v>
      </c>
      <c r="C43" s="16">
        <v>0</v>
      </c>
      <c r="D43" s="16">
        <v>50000</v>
      </c>
      <c r="E43" s="16">
        <v>50000</v>
      </c>
      <c r="F43" s="16">
        <v>0</v>
      </c>
      <c r="G43" s="16">
        <v>50000</v>
      </c>
    </row>
    <row r="44" spans="1:7" ht="13.5" thickBot="1">
      <c r="A44" s="7" t="s">
        <v>23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</row>
    <row r="45" spans="1:7" s="33" customFormat="1" ht="13.5" thickTop="1">
      <c r="A45" s="5" t="s">
        <v>9</v>
      </c>
      <c r="B45" s="18">
        <f>SUM(B25:B44)</f>
        <v>0</v>
      </c>
      <c r="C45" s="18">
        <f>SUM(C25:C44)</f>
        <v>0</v>
      </c>
      <c r="D45" s="18">
        <f>SUM(D24:D44)</f>
        <v>350389</v>
      </c>
      <c r="E45" s="18">
        <f>SUM(E24:E44)</f>
        <v>400070</v>
      </c>
      <c r="F45" s="18">
        <f>SUM(F25:F44)</f>
        <v>0</v>
      </c>
      <c r="G45" s="18">
        <f>SUM(G24:G44)</f>
        <v>400070</v>
      </c>
    </row>
    <row r="46" spans="1:7" ht="13.5" thickBot="1">
      <c r="A46" s="5"/>
      <c r="B46" s="16"/>
      <c r="C46" s="16"/>
      <c r="D46" s="16"/>
      <c r="E46" s="17"/>
      <c r="F46" s="16"/>
      <c r="G46" s="16"/>
    </row>
    <row r="47" spans="1:7" ht="13.5" thickTop="1">
      <c r="A47" s="5"/>
      <c r="B47" s="20"/>
      <c r="C47" s="20"/>
      <c r="D47" s="20"/>
      <c r="F47" s="20"/>
      <c r="G47" s="20"/>
    </row>
    <row r="48" spans="1:7" s="35" customFormat="1" ht="15.75">
      <c r="A48" s="11" t="s">
        <v>18</v>
      </c>
      <c r="B48" s="34">
        <f>SUM(B24-B45)</f>
        <v>0</v>
      </c>
      <c r="C48" s="34">
        <f>SUM(C20-C45)</f>
        <v>0</v>
      </c>
      <c r="D48" s="34">
        <f>SUM(D20-D45)</f>
        <v>15066</v>
      </c>
      <c r="E48" s="34">
        <f>SUM(E20-E45)</f>
        <v>32935</v>
      </c>
      <c r="F48" s="34">
        <f>SUM(F20-F45)</f>
        <v>-8900</v>
      </c>
      <c r="G48" s="34">
        <f>SUM(G20-G45)</f>
        <v>29035</v>
      </c>
    </row>
    <row r="49" spans="1:7" ht="12.75">
      <c r="A49" s="5"/>
      <c r="B49" s="14"/>
      <c r="C49" s="14"/>
      <c r="D49" s="14"/>
      <c r="F49" s="14"/>
      <c r="G49" s="14"/>
    </row>
    <row r="50" spans="1:7" ht="12.75">
      <c r="A50" s="5"/>
      <c r="B50" s="6"/>
      <c r="C50" s="6"/>
      <c r="D50" s="6"/>
      <c r="F50" s="6"/>
      <c r="G50" s="6"/>
    </row>
    <row r="51" spans="1:7" ht="12.75">
      <c r="A51" s="5"/>
      <c r="B51" s="7"/>
      <c r="C51" s="7"/>
      <c r="D51" s="7"/>
      <c r="F51" s="7"/>
      <c r="G51" s="7"/>
    </row>
    <row r="52" spans="1:7" ht="12.75">
      <c r="A52" s="7"/>
      <c r="B52" s="7"/>
      <c r="C52" s="7"/>
      <c r="D52" s="7"/>
      <c r="F52" s="7"/>
      <c r="G52" s="7"/>
    </row>
  </sheetData>
  <mergeCells count="1">
    <mergeCell ref="A5:A7"/>
  </mergeCells>
  <printOptions horizontalCentered="1"/>
  <pageMargins left="0.75" right="0.75" top="0.5" bottom="1" header="0.5" footer="0.5"/>
  <pageSetup fitToHeight="1" fitToWidth="1" horizontalDpi="600" verticalDpi="600" orientation="landscape" scale="71" r:id="rId2"/>
  <headerFooter alignWithMargins="0">
    <oddFooter>&amp;L&amp;"Arial,Regular"&amp;8&amp;F&amp;C&amp;"Arial,Regular"&amp;8Page &amp;P of &amp;N&amp;R&amp;"Arial,Regular"&amp;8&amp;D  &amp;T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P56"/>
  <sheetViews>
    <sheetView zoomScale="117" zoomScaleNormal="117" workbookViewId="0" topLeftCell="A1">
      <selection activeCell="A1" sqref="A1"/>
    </sheetView>
  </sheetViews>
  <sheetFormatPr defaultColWidth="9.33203125" defaultRowHeight="12.75"/>
  <cols>
    <col min="1" max="1" width="38" style="0" bestFit="1" customWidth="1"/>
    <col min="2" max="2" width="17.16015625" style="0" customWidth="1"/>
    <col min="3" max="7" width="16.83203125" style="0" customWidth="1"/>
  </cols>
  <sheetData>
    <row r="1" spans="1:7" ht="15">
      <c r="A1" s="60" t="s">
        <v>84</v>
      </c>
      <c r="B1" s="55"/>
      <c r="C1" s="55"/>
      <c r="D1" s="55"/>
      <c r="E1" s="55"/>
      <c r="F1" s="55"/>
      <c r="G1" s="55"/>
    </row>
    <row r="3" ht="12.75">
      <c r="A3" s="37" t="s">
        <v>41</v>
      </c>
    </row>
    <row r="4" ht="12.75">
      <c r="A4" s="37" t="s">
        <v>58</v>
      </c>
    </row>
    <row r="5" spans="2:4" ht="12.75">
      <c r="B5" s="37" t="s">
        <v>59</v>
      </c>
      <c r="C5" s="37"/>
      <c r="D5" s="37"/>
    </row>
    <row r="6" spans="2:4" ht="12.75">
      <c r="B6" s="37" t="s">
        <v>60</v>
      </c>
      <c r="C6" s="37"/>
      <c r="D6" s="37"/>
    </row>
    <row r="7" ht="12.75">
      <c r="A7" s="37" t="s">
        <v>61</v>
      </c>
    </row>
    <row r="8" ht="12.75">
      <c r="A8" s="37" t="s">
        <v>42</v>
      </c>
    </row>
    <row r="9" ht="12.75">
      <c r="A9" s="37"/>
    </row>
    <row r="10" spans="1:7" ht="15">
      <c r="A10" s="54" t="s">
        <v>38</v>
      </c>
      <c r="B10" s="55"/>
      <c r="C10" s="55"/>
      <c r="D10" s="55"/>
      <c r="E10" s="55"/>
      <c r="F10" s="55"/>
      <c r="G10" s="55"/>
    </row>
    <row r="11" ht="12.75">
      <c r="A11" s="37"/>
    </row>
    <row r="12" spans="1:16" ht="12.75">
      <c r="A12" s="38" t="s">
        <v>53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16" ht="12.75">
      <c r="A13" s="38"/>
      <c r="B13" s="39"/>
      <c r="C13" s="40" t="s">
        <v>39</v>
      </c>
      <c r="D13" s="40" t="s">
        <v>31</v>
      </c>
      <c r="E13" s="40" t="s">
        <v>31</v>
      </c>
      <c r="F13" s="40" t="s">
        <v>31</v>
      </c>
      <c r="G13" s="40" t="s">
        <v>31</v>
      </c>
      <c r="H13" s="37"/>
      <c r="I13" s="37"/>
      <c r="J13" s="37"/>
      <c r="K13" s="37"/>
      <c r="L13" s="37"/>
      <c r="M13" s="37"/>
      <c r="N13" s="37"/>
      <c r="O13" s="37"/>
      <c r="P13" s="37"/>
    </row>
    <row r="14" spans="1:16" ht="12.75">
      <c r="A14" s="38"/>
      <c r="B14" s="40" t="s">
        <v>39</v>
      </c>
      <c r="C14" s="40" t="s">
        <v>49</v>
      </c>
      <c r="D14" s="40" t="s">
        <v>49</v>
      </c>
      <c r="E14" s="40" t="s">
        <v>52</v>
      </c>
      <c r="F14" s="40" t="s">
        <v>1</v>
      </c>
      <c r="G14" s="40" t="s">
        <v>52</v>
      </c>
      <c r="H14" s="37"/>
      <c r="I14" s="37"/>
      <c r="J14" s="37"/>
      <c r="K14" s="37"/>
      <c r="L14" s="37"/>
      <c r="M14" s="37"/>
      <c r="N14" s="37"/>
      <c r="O14" s="37"/>
      <c r="P14" s="37"/>
    </row>
    <row r="15" spans="1:16" ht="12.75">
      <c r="A15" s="38"/>
      <c r="B15" s="45" t="s">
        <v>40</v>
      </c>
      <c r="C15" s="45" t="s">
        <v>50</v>
      </c>
      <c r="D15" s="45" t="s">
        <v>50</v>
      </c>
      <c r="E15" s="45" t="s">
        <v>40</v>
      </c>
      <c r="F15" s="45" t="s">
        <v>51</v>
      </c>
      <c r="G15" s="45" t="s">
        <v>66</v>
      </c>
      <c r="H15" s="37"/>
      <c r="I15" s="37"/>
      <c r="J15" s="37"/>
      <c r="K15" s="37"/>
      <c r="L15" s="37"/>
      <c r="M15" s="37"/>
      <c r="N15" s="37"/>
      <c r="O15" s="37"/>
      <c r="P15" s="37"/>
    </row>
    <row r="16" spans="1:16" ht="12.75">
      <c r="A16" s="37" t="s">
        <v>43</v>
      </c>
      <c r="B16" s="43">
        <v>6.25</v>
      </c>
      <c r="C16" s="42">
        <v>1912</v>
      </c>
      <c r="D16" s="42">
        <v>1912</v>
      </c>
      <c r="E16" s="43">
        <f>B16*D16</f>
        <v>11950</v>
      </c>
      <c r="F16" s="43">
        <v>6.25</v>
      </c>
      <c r="G16" s="43">
        <f>D16*F16</f>
        <v>11950</v>
      </c>
      <c r="H16" s="37"/>
      <c r="I16" s="37"/>
      <c r="J16" s="37"/>
      <c r="K16" s="37"/>
      <c r="L16" s="37"/>
      <c r="M16" s="37"/>
      <c r="N16" s="37"/>
      <c r="O16" s="37"/>
      <c r="P16" s="37"/>
    </row>
    <row r="17" spans="1:16" ht="12.75">
      <c r="A17" s="37" t="s">
        <v>44</v>
      </c>
      <c r="B17" s="43">
        <v>12.5</v>
      </c>
      <c r="C17" s="42">
        <v>5039</v>
      </c>
      <c r="D17" s="42">
        <v>5039</v>
      </c>
      <c r="E17" s="43">
        <f>B17*D17</f>
        <v>62987.5</v>
      </c>
      <c r="F17" s="43">
        <v>12.5</v>
      </c>
      <c r="G17" s="43">
        <f>D17*F17</f>
        <v>62987.5</v>
      </c>
      <c r="H17" s="37"/>
      <c r="I17" s="37"/>
      <c r="J17" s="37"/>
      <c r="K17" s="37"/>
      <c r="L17" s="37"/>
      <c r="M17" s="37"/>
      <c r="N17" s="37"/>
      <c r="O17" s="37"/>
      <c r="P17" s="37"/>
    </row>
    <row r="18" spans="1:16" ht="12.75">
      <c r="A18" s="37" t="s">
        <v>45</v>
      </c>
      <c r="B18" s="43">
        <v>12.5</v>
      </c>
      <c r="C18" s="42">
        <v>4940</v>
      </c>
      <c r="D18" s="42">
        <v>4940</v>
      </c>
      <c r="E18" s="43">
        <f>B18*D18</f>
        <v>61750</v>
      </c>
      <c r="F18" s="43">
        <v>12.5</v>
      </c>
      <c r="G18" s="43">
        <f>D18*F18</f>
        <v>61750</v>
      </c>
      <c r="H18" s="37"/>
      <c r="I18" s="37"/>
      <c r="J18" s="37"/>
      <c r="K18" s="37"/>
      <c r="L18" s="37"/>
      <c r="M18" s="37"/>
      <c r="N18" s="37"/>
      <c r="O18" s="37"/>
      <c r="P18" s="37"/>
    </row>
    <row r="19" spans="1:16" ht="12.75">
      <c r="A19" s="37"/>
      <c r="B19" s="43"/>
      <c r="C19" s="42"/>
      <c r="D19" s="42"/>
      <c r="E19" s="43"/>
      <c r="F19" s="43"/>
      <c r="G19" s="43"/>
      <c r="H19" s="37"/>
      <c r="I19" s="37"/>
      <c r="J19" s="37"/>
      <c r="K19" s="37"/>
      <c r="L19" s="37"/>
      <c r="M19" s="37"/>
      <c r="N19" s="37"/>
      <c r="O19" s="37"/>
      <c r="P19" s="37"/>
    </row>
    <row r="20" spans="1:16" ht="12.75">
      <c r="A20" s="37" t="s">
        <v>46</v>
      </c>
      <c r="B20" s="43">
        <v>5.25</v>
      </c>
      <c r="C20" s="42">
        <v>1912</v>
      </c>
      <c r="D20" s="42">
        <v>1912</v>
      </c>
      <c r="E20" s="43">
        <f>B20*D20</f>
        <v>10038</v>
      </c>
      <c r="F20" s="43">
        <v>5.25</v>
      </c>
      <c r="G20" s="43">
        <f>D20*F20</f>
        <v>10038</v>
      </c>
      <c r="H20" s="37"/>
      <c r="I20" s="37"/>
      <c r="J20" s="37"/>
      <c r="K20" s="37"/>
      <c r="L20" s="37"/>
      <c r="M20" s="37"/>
      <c r="N20" s="37"/>
      <c r="O20" s="37"/>
      <c r="P20" s="37"/>
    </row>
    <row r="21" spans="1:16" ht="12.75">
      <c r="A21" s="37" t="s">
        <v>47</v>
      </c>
      <c r="B21" s="43">
        <v>10.5</v>
      </c>
      <c r="C21" s="42">
        <v>5039</v>
      </c>
      <c r="D21" s="42">
        <v>5039</v>
      </c>
      <c r="E21" s="43">
        <f>B21*D21</f>
        <v>52909.5</v>
      </c>
      <c r="F21" s="43">
        <v>10.5</v>
      </c>
      <c r="G21" s="43">
        <f>D21*F21</f>
        <v>52909.5</v>
      </c>
      <c r="H21" s="37"/>
      <c r="I21" s="37"/>
      <c r="J21" s="37"/>
      <c r="K21" s="37"/>
      <c r="L21" s="37"/>
      <c r="M21" s="37"/>
      <c r="N21" s="37"/>
      <c r="O21" s="37"/>
      <c r="P21" s="37"/>
    </row>
    <row r="22" spans="1:16" ht="12.75">
      <c r="A22" s="37" t="s">
        <v>48</v>
      </c>
      <c r="B22" s="43">
        <v>10.5</v>
      </c>
      <c r="C22" s="42">
        <v>4940</v>
      </c>
      <c r="D22" s="42">
        <v>4940</v>
      </c>
      <c r="E22" s="43">
        <f>B22*D22</f>
        <v>51870</v>
      </c>
      <c r="F22" s="43">
        <v>10.5</v>
      </c>
      <c r="G22" s="43">
        <f>D22*F22</f>
        <v>51870</v>
      </c>
      <c r="H22" s="37"/>
      <c r="I22" s="37"/>
      <c r="J22" s="37"/>
      <c r="K22" s="37"/>
      <c r="L22" s="37"/>
      <c r="M22" s="37"/>
      <c r="N22" s="37"/>
      <c r="O22" s="37"/>
      <c r="P22" s="37"/>
    </row>
    <row r="23" spans="1:16" ht="12.75">
      <c r="A23" s="37"/>
      <c r="B23" s="43"/>
      <c r="C23" s="43"/>
      <c r="D23" s="43"/>
      <c r="E23" s="44">
        <f>SUM(E16:E22)</f>
        <v>251505</v>
      </c>
      <c r="F23" s="43"/>
      <c r="G23" s="44">
        <f>SUM(G16:G22)</f>
        <v>251505</v>
      </c>
      <c r="H23" s="37"/>
      <c r="I23" s="37"/>
      <c r="J23" s="37"/>
      <c r="K23" s="37"/>
      <c r="L23" s="37"/>
      <c r="M23" s="37"/>
      <c r="N23" s="37"/>
      <c r="O23" s="37"/>
      <c r="P23" s="37"/>
    </row>
    <row r="24" spans="1:16" ht="12.7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</row>
    <row r="25" spans="1:16" ht="12.75">
      <c r="A25" s="38" t="s">
        <v>83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</row>
    <row r="26" spans="1:16" ht="12.75">
      <c r="A26" s="37" t="s">
        <v>54</v>
      </c>
      <c r="B26" s="37"/>
      <c r="C26" s="37"/>
      <c r="D26" s="37"/>
      <c r="E26" s="37"/>
      <c r="F26" s="37"/>
      <c r="G26" s="41">
        <v>27520</v>
      </c>
      <c r="H26" s="37"/>
      <c r="I26" s="37"/>
      <c r="J26" s="37"/>
      <c r="K26" s="37"/>
      <c r="L26" s="37"/>
      <c r="M26" s="37"/>
      <c r="N26" s="37"/>
      <c r="O26" s="37"/>
      <c r="P26" s="37"/>
    </row>
    <row r="27" spans="1:16" ht="12.75">
      <c r="A27" s="37" t="s">
        <v>55</v>
      </c>
      <c r="B27" s="37"/>
      <c r="C27" s="37"/>
      <c r="D27" s="37"/>
      <c r="E27" s="37"/>
      <c r="F27" s="37"/>
      <c r="G27" s="41">
        <v>24947</v>
      </c>
      <c r="H27" s="37"/>
      <c r="I27" s="37"/>
      <c r="J27" s="37"/>
      <c r="K27" s="37"/>
      <c r="L27" s="37"/>
      <c r="M27" s="37"/>
      <c r="N27" s="37"/>
      <c r="O27" s="37"/>
      <c r="P27" s="37"/>
    </row>
    <row r="28" spans="1:16" ht="12.75">
      <c r="A28" s="37" t="s">
        <v>57</v>
      </c>
      <c r="B28" s="37"/>
      <c r="C28" s="37"/>
      <c r="D28" s="37"/>
      <c r="E28" s="37"/>
      <c r="F28" s="37"/>
      <c r="G28" s="41">
        <v>52356</v>
      </c>
      <c r="H28" s="37"/>
      <c r="I28" s="37"/>
      <c r="J28" s="37"/>
      <c r="K28" s="37"/>
      <c r="L28" s="37"/>
      <c r="M28" s="37"/>
      <c r="N28" s="37"/>
      <c r="O28" s="37"/>
      <c r="P28" s="37"/>
    </row>
    <row r="29" spans="1:16" ht="12.75">
      <c r="A29" s="37"/>
      <c r="B29" s="37"/>
      <c r="C29" s="37"/>
      <c r="D29" s="37"/>
      <c r="E29" s="37"/>
      <c r="F29" s="37"/>
      <c r="G29" s="51"/>
      <c r="H29" s="37"/>
      <c r="I29" s="37"/>
      <c r="J29" s="37"/>
      <c r="K29" s="37"/>
      <c r="L29" s="37"/>
      <c r="M29" s="37"/>
      <c r="N29" s="37"/>
      <c r="O29" s="37"/>
      <c r="P29" s="37"/>
    </row>
    <row r="30" spans="1:16" ht="12.75">
      <c r="A30" s="7"/>
      <c r="B30" s="7"/>
      <c r="C30" s="7"/>
      <c r="D30" s="7"/>
      <c r="E30" s="7"/>
      <c r="F30" s="49" t="s">
        <v>71</v>
      </c>
      <c r="G30" s="50">
        <f>SUM(G23:G29)</f>
        <v>356328</v>
      </c>
      <c r="H30" s="37"/>
      <c r="I30" s="37"/>
      <c r="J30" s="37"/>
      <c r="K30" s="37"/>
      <c r="L30" s="37"/>
      <c r="M30" s="37"/>
      <c r="N30" s="37"/>
      <c r="O30" s="37"/>
      <c r="P30" s="37"/>
    </row>
    <row r="31" spans="1:16" ht="12.75">
      <c r="A31" s="51"/>
      <c r="B31" s="51"/>
      <c r="C31" s="51"/>
      <c r="D31" s="51"/>
      <c r="E31" s="51"/>
      <c r="F31" s="52"/>
      <c r="G31" s="53"/>
      <c r="H31" s="37"/>
      <c r="I31" s="37"/>
      <c r="J31" s="37"/>
      <c r="K31" s="37"/>
      <c r="L31" s="37"/>
      <c r="M31" s="37"/>
      <c r="N31" s="37"/>
      <c r="O31" s="37"/>
      <c r="P31" s="37"/>
    </row>
    <row r="32" spans="1:16" ht="12.75">
      <c r="A32" s="37"/>
      <c r="B32" s="37"/>
      <c r="C32" s="37"/>
      <c r="D32" s="37"/>
      <c r="E32" s="37"/>
      <c r="F32" s="47"/>
      <c r="G32" s="48"/>
      <c r="H32" s="37"/>
      <c r="I32" s="37"/>
      <c r="J32" s="37"/>
      <c r="K32" s="37"/>
      <c r="L32" s="37"/>
      <c r="M32" s="37"/>
      <c r="N32" s="37"/>
      <c r="O32" s="37"/>
      <c r="P32" s="37"/>
    </row>
    <row r="33" spans="1:16" ht="12.75">
      <c r="A33" s="38" t="s">
        <v>62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</row>
    <row r="34" spans="1:16" ht="12.7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</row>
    <row r="35" spans="1:16" ht="12.75">
      <c r="A35" s="37"/>
      <c r="B35" s="37"/>
      <c r="C35" s="37"/>
      <c r="D35" s="40" t="s">
        <v>31</v>
      </c>
      <c r="E35" s="40" t="s">
        <v>31</v>
      </c>
      <c r="F35" s="40" t="s">
        <v>31</v>
      </c>
      <c r="G35" s="40" t="s">
        <v>31</v>
      </c>
      <c r="H35" s="37"/>
      <c r="I35" s="37"/>
      <c r="J35" s="37"/>
      <c r="K35" s="37"/>
      <c r="L35" s="37"/>
      <c r="M35" s="37"/>
      <c r="N35" s="37"/>
      <c r="O35" s="37"/>
      <c r="P35" s="37"/>
    </row>
    <row r="36" spans="1:16" ht="12.75">
      <c r="A36" s="37"/>
      <c r="B36" s="40" t="s">
        <v>69</v>
      </c>
      <c r="C36" s="37"/>
      <c r="D36" s="40" t="s">
        <v>49</v>
      </c>
      <c r="E36" s="40" t="s">
        <v>52</v>
      </c>
      <c r="F36" s="40" t="s">
        <v>1</v>
      </c>
      <c r="G36" s="40" t="s">
        <v>52</v>
      </c>
      <c r="H36" s="37"/>
      <c r="I36" s="37"/>
      <c r="J36" s="37"/>
      <c r="K36" s="37"/>
      <c r="L36" s="37"/>
      <c r="M36" s="37"/>
      <c r="N36" s="37"/>
      <c r="O36" s="37"/>
      <c r="P36" s="37"/>
    </row>
    <row r="37" spans="1:16" ht="12.75">
      <c r="A37" s="37"/>
      <c r="B37" s="45" t="s">
        <v>40</v>
      </c>
      <c r="C37" s="37"/>
      <c r="D37" s="45" t="s">
        <v>50</v>
      </c>
      <c r="E37" s="45" t="s">
        <v>40</v>
      </c>
      <c r="F37" s="45" t="s">
        <v>51</v>
      </c>
      <c r="G37" s="45" t="s">
        <v>66</v>
      </c>
      <c r="H37" s="37"/>
      <c r="I37" s="37"/>
      <c r="J37" s="37"/>
      <c r="K37" s="37"/>
      <c r="L37" s="37"/>
      <c r="M37" s="37"/>
      <c r="N37" s="37"/>
      <c r="O37" s="37"/>
      <c r="P37" s="37"/>
    </row>
    <row r="38" spans="1:16" ht="12.75">
      <c r="A38" s="37" t="s">
        <v>63</v>
      </c>
      <c r="B38" s="46">
        <v>80</v>
      </c>
      <c r="C38" s="37"/>
      <c r="D38" s="37">
        <v>400</v>
      </c>
      <c r="E38" s="43">
        <f>B38*D38</f>
        <v>32000</v>
      </c>
      <c r="F38" s="46">
        <v>80</v>
      </c>
      <c r="G38" s="43">
        <f aca="true" t="shared" si="0" ref="G38:G44">D38*F38</f>
        <v>32000</v>
      </c>
      <c r="H38" s="37"/>
      <c r="I38" s="37"/>
      <c r="J38" s="37"/>
      <c r="K38" s="37"/>
      <c r="L38" s="37"/>
      <c r="M38" s="37"/>
      <c r="N38" s="37"/>
      <c r="O38" s="37"/>
      <c r="P38" s="37"/>
    </row>
    <row r="39" spans="1:16" ht="12.75">
      <c r="A39" s="37" t="s">
        <v>64</v>
      </c>
      <c r="B39" s="46"/>
      <c r="C39" s="37"/>
      <c r="D39" s="37"/>
      <c r="E39" s="37"/>
      <c r="F39" s="46"/>
      <c r="G39" s="37"/>
      <c r="H39" s="37"/>
      <c r="I39" s="37"/>
      <c r="J39" s="37"/>
      <c r="K39" s="37"/>
      <c r="L39" s="37"/>
      <c r="M39" s="37"/>
      <c r="N39" s="37"/>
      <c r="O39" s="37"/>
      <c r="P39" s="37"/>
    </row>
    <row r="40" spans="1:16" ht="12.75">
      <c r="A40" s="37" t="s">
        <v>67</v>
      </c>
      <c r="B40" s="46">
        <v>46</v>
      </c>
      <c r="C40" s="37"/>
      <c r="D40" s="37">
        <v>1000</v>
      </c>
      <c r="E40" s="43">
        <f>B40*D40</f>
        <v>46000</v>
      </c>
      <c r="F40" s="46">
        <v>40</v>
      </c>
      <c r="G40" s="43">
        <f t="shared" si="0"/>
        <v>40000</v>
      </c>
      <c r="H40" s="37"/>
      <c r="I40" s="37"/>
      <c r="J40" s="37"/>
      <c r="K40" s="37"/>
      <c r="L40" s="37"/>
      <c r="M40" s="37"/>
      <c r="N40" s="37"/>
      <c r="O40" s="37"/>
      <c r="P40" s="37"/>
    </row>
    <row r="41" spans="1:16" ht="12.75">
      <c r="A41" s="37" t="s">
        <v>73</v>
      </c>
      <c r="B41" s="46"/>
      <c r="C41" s="37"/>
      <c r="D41" s="37"/>
      <c r="E41" s="37"/>
      <c r="F41" s="46"/>
      <c r="G41" s="37"/>
      <c r="H41" s="37"/>
      <c r="I41" s="37"/>
      <c r="J41" s="37"/>
      <c r="K41" s="37"/>
      <c r="L41" s="37"/>
      <c r="M41" s="37"/>
      <c r="N41" s="37"/>
      <c r="O41" s="37"/>
      <c r="P41" s="37"/>
    </row>
    <row r="42" spans="1:16" ht="12.75">
      <c r="A42" s="37" t="s">
        <v>68</v>
      </c>
      <c r="B42" s="46">
        <v>46</v>
      </c>
      <c r="C42" s="37"/>
      <c r="D42" s="37">
        <v>750</v>
      </c>
      <c r="E42" s="43">
        <f>B42*D42</f>
        <v>34500</v>
      </c>
      <c r="F42" s="46">
        <v>40</v>
      </c>
      <c r="G42" s="43">
        <f t="shared" si="0"/>
        <v>30000</v>
      </c>
      <c r="H42" s="37"/>
      <c r="I42" s="37"/>
      <c r="J42" s="37"/>
      <c r="K42" s="37"/>
      <c r="L42" s="37"/>
      <c r="M42" s="37"/>
      <c r="N42" s="37"/>
      <c r="O42" s="37"/>
      <c r="P42" s="37"/>
    </row>
    <row r="43" spans="1:16" ht="12.75">
      <c r="A43" s="37" t="s">
        <v>65</v>
      </c>
      <c r="B43" s="46"/>
      <c r="C43" s="37"/>
      <c r="D43" s="37"/>
      <c r="E43" s="37"/>
      <c r="F43" s="46"/>
      <c r="G43" s="37"/>
      <c r="H43" s="37"/>
      <c r="I43" s="37"/>
      <c r="J43" s="37"/>
      <c r="K43" s="37"/>
      <c r="L43" s="37"/>
      <c r="M43" s="37"/>
      <c r="N43" s="37"/>
      <c r="O43" s="37"/>
      <c r="P43" s="37"/>
    </row>
    <row r="44" spans="1:16" ht="12.75">
      <c r="A44" s="37" t="s">
        <v>70</v>
      </c>
      <c r="B44" s="46">
        <v>24</v>
      </c>
      <c r="C44" s="37"/>
      <c r="D44" s="37">
        <v>100</v>
      </c>
      <c r="E44" s="43">
        <f>B44*D44</f>
        <v>2400</v>
      </c>
      <c r="F44" s="46">
        <v>40</v>
      </c>
      <c r="G44" s="43">
        <f t="shared" si="0"/>
        <v>4000</v>
      </c>
      <c r="H44" s="37"/>
      <c r="I44" s="37"/>
      <c r="J44" s="37"/>
      <c r="K44" s="37"/>
      <c r="L44" s="37"/>
      <c r="M44" s="37"/>
      <c r="N44" s="37"/>
      <c r="O44" s="37"/>
      <c r="P44" s="37"/>
    </row>
    <row r="45" spans="1:16" ht="12.75">
      <c r="A45" s="37"/>
      <c r="B45" s="37"/>
      <c r="C45" s="37"/>
      <c r="D45" s="37"/>
      <c r="E45" s="51"/>
      <c r="F45" s="37"/>
      <c r="G45" s="51"/>
      <c r="H45" s="37"/>
      <c r="I45" s="37"/>
      <c r="J45" s="37"/>
      <c r="K45" s="37"/>
      <c r="L45" s="37"/>
      <c r="M45" s="37"/>
      <c r="N45" s="37"/>
      <c r="O45" s="37"/>
      <c r="P45" s="37"/>
    </row>
    <row r="46" spans="1:16" ht="12.75">
      <c r="A46" s="37"/>
      <c r="B46" s="37"/>
      <c r="C46" s="37"/>
      <c r="D46" s="47" t="s">
        <v>80</v>
      </c>
      <c r="E46" s="48">
        <f>SUM(E38:E45)</f>
        <v>114900</v>
      </c>
      <c r="G46" s="48">
        <f>SUM(G38:G45)</f>
        <v>106000</v>
      </c>
      <c r="H46" s="37"/>
      <c r="I46" s="37"/>
      <c r="J46" s="37"/>
      <c r="K46" s="37"/>
      <c r="L46" s="37"/>
      <c r="M46" s="37"/>
      <c r="N46" s="37"/>
      <c r="O46" s="37"/>
      <c r="P46" s="37"/>
    </row>
    <row r="47" spans="1:16" ht="12.75">
      <c r="A47" s="51"/>
      <c r="B47" s="51"/>
      <c r="C47" s="51"/>
      <c r="D47" s="51"/>
      <c r="E47" s="51"/>
      <c r="F47" s="51"/>
      <c r="G47" s="51"/>
      <c r="H47" s="37"/>
      <c r="I47" s="37"/>
      <c r="J47" s="37"/>
      <c r="K47" s="37"/>
      <c r="L47" s="37"/>
      <c r="M47" s="37"/>
      <c r="N47" s="37"/>
      <c r="O47" s="37"/>
      <c r="P47" s="37"/>
    </row>
    <row r="48" spans="1:16" ht="12.7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</row>
    <row r="49" spans="1:16" ht="12.75">
      <c r="A49" s="38" t="s">
        <v>81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</row>
    <row r="50" spans="1:16" ht="12.75">
      <c r="A50" s="37"/>
      <c r="B50" s="56"/>
      <c r="C50" s="56" t="s">
        <v>49</v>
      </c>
      <c r="D50" s="56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</row>
    <row r="51" spans="1:16" ht="12.75">
      <c r="A51" s="37"/>
      <c r="B51" s="45" t="s">
        <v>11</v>
      </c>
      <c r="C51" s="45" t="s">
        <v>50</v>
      </c>
      <c r="D51" s="45" t="s">
        <v>33</v>
      </c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</row>
    <row r="52" spans="1:16" ht="12.75">
      <c r="A52" s="37" t="s">
        <v>72</v>
      </c>
      <c r="B52" s="46">
        <v>25</v>
      </c>
      <c r="C52" s="37">
        <v>100</v>
      </c>
      <c r="D52" s="46">
        <f>B52*C52</f>
        <v>2500</v>
      </c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</row>
    <row r="53" spans="1:4" ht="12.75">
      <c r="A53" s="37" t="s">
        <v>74</v>
      </c>
      <c r="B53" s="46">
        <v>250</v>
      </c>
      <c r="C53" s="37">
        <v>10</v>
      </c>
      <c r="D53" s="46">
        <f>B53*C53</f>
        <v>2500</v>
      </c>
    </row>
    <row r="54" ht="12.75">
      <c r="D54" s="58"/>
    </row>
    <row r="55" spans="3:4" ht="12.75">
      <c r="C55" s="47" t="s">
        <v>71</v>
      </c>
      <c r="D55" s="59">
        <f>SUM(D52:D54)</f>
        <v>5000</v>
      </c>
    </row>
    <row r="56" spans="1:7" ht="12.75">
      <c r="A56" s="57"/>
      <c r="B56" s="57"/>
      <c r="C56" s="57"/>
      <c r="D56" s="57"/>
      <c r="E56" s="57"/>
      <c r="F56" s="57"/>
      <c r="G56" s="57"/>
    </row>
  </sheetData>
  <printOptions horizontalCentered="1"/>
  <pageMargins left="0.75" right="0.75" top="1" bottom="1" header="0.5" footer="0.5"/>
  <pageSetup fitToHeight="1" fitToWidth="1" horizontalDpi="600" verticalDpi="600" orientation="portrait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 Tech - Aux.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Budaj, Wanda</dc:creator>
  <cp:keywords/>
  <dc:description/>
  <cp:lastModifiedBy>kcullars</cp:lastModifiedBy>
  <cp:lastPrinted>2006-02-07T20:43:47Z</cp:lastPrinted>
  <dcterms:created xsi:type="dcterms:W3CDTF">1998-11-19T12:10:39Z</dcterms:created>
  <dcterms:modified xsi:type="dcterms:W3CDTF">2006-02-18T19:49:22Z</dcterms:modified>
  <cp:category/>
  <cp:version/>
  <cp:contentType/>
  <cp:contentStatus/>
</cp:coreProperties>
</file>