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85" windowHeight="8790" firstSheet="2" activeTab="2"/>
  </bookViews>
  <sheets>
    <sheet name="Master_RSVP" sheetId="1" r:id="rId1"/>
    <sheet name="Registration List" sheetId="2" r:id="rId2"/>
    <sheet name="Nametags" sheetId="3" r:id="rId3"/>
    <sheet name="Breakout by Committee" sheetId="4" r:id="rId4"/>
    <sheet name="Meal List" sheetId="5" r:id="rId5"/>
    <sheet name="Breakout by Vehicle" sheetId="6" r:id="rId6"/>
  </sheets>
  <definedNames>
    <definedName name="_xlnm.Print_Titles" localSheetId="1">'Registration List'!$1:$2</definedName>
  </definedNames>
  <calcPr fullCalcOnLoad="1"/>
</workbook>
</file>

<file path=xl/sharedStrings.xml><?xml version="1.0" encoding="utf-8"?>
<sst xmlns="http://schemas.openxmlformats.org/spreadsheetml/2006/main" count="2857" uniqueCount="329">
  <si>
    <t>Last</t>
  </si>
  <si>
    <t>First</t>
  </si>
  <si>
    <t>Term of Service</t>
  </si>
  <si>
    <t>Email</t>
  </si>
  <si>
    <t>Student</t>
  </si>
  <si>
    <t>Greene</t>
  </si>
  <si>
    <t>Ryan</t>
  </si>
  <si>
    <t>2007-2008</t>
  </si>
  <si>
    <t>ryan_greene@ecats.gcsu.edu</t>
  </si>
  <si>
    <t>Torchia</t>
  </si>
  <si>
    <t>Alissa</t>
  </si>
  <si>
    <t>alissa_torchia@ecats.gcsu.edu</t>
  </si>
  <si>
    <t>Anderson</t>
  </si>
  <si>
    <t>Kay</t>
  </si>
  <si>
    <t>Registrar's Office</t>
  </si>
  <si>
    <t>kay.anderson@gcsu.edu</t>
  </si>
  <si>
    <t>Haney</t>
  </si>
  <si>
    <t>Robert</t>
  </si>
  <si>
    <t>Administration</t>
  </si>
  <si>
    <t>robert.haney@gcsu.edu</t>
  </si>
  <si>
    <t>Kirkwood</t>
  </si>
  <si>
    <t>Diane</t>
  </si>
  <si>
    <t>H.R. Director</t>
  </si>
  <si>
    <t>diane.kirkwood@gcsu.edu</t>
  </si>
  <si>
    <t>Martin</t>
  </si>
  <si>
    <t>Charles</t>
  </si>
  <si>
    <t>charles.martin@gcsu.edu</t>
  </si>
  <si>
    <t>Pascoe</t>
  </si>
  <si>
    <t>Craig</t>
  </si>
  <si>
    <t>craig.pascoe@gcsu.edu</t>
  </si>
  <si>
    <t>SaintDic</t>
  </si>
  <si>
    <t>Yves-Rose</t>
  </si>
  <si>
    <t>Institutional Diversity</t>
  </si>
  <si>
    <t>yves-rose.saintdic@gcsu.edu</t>
  </si>
  <si>
    <t>Higgs</t>
  </si>
  <si>
    <t>Karen</t>
  </si>
  <si>
    <t>karen.higgs@gcsu.edu</t>
  </si>
  <si>
    <t>Milner</t>
  </si>
  <si>
    <t>Stacey</t>
  </si>
  <si>
    <t>stacey.milner@gcsu.edu</t>
  </si>
  <si>
    <t>Peavy</t>
  </si>
  <si>
    <t>Gina</t>
  </si>
  <si>
    <t>gina.peavy@gcsu.edu</t>
  </si>
  <si>
    <t>Watson</t>
  </si>
  <si>
    <t>Lori</t>
  </si>
  <si>
    <t>lori.watson@gcsu.edu</t>
  </si>
  <si>
    <t>Carter Miller</t>
  </si>
  <si>
    <t>Ginger</t>
  </si>
  <si>
    <t>Elected Faculty Senator</t>
  </si>
  <si>
    <t>2006-2008</t>
  </si>
  <si>
    <t>ginger.carter@gcsu.edu</t>
  </si>
  <si>
    <t>Clark</t>
  </si>
  <si>
    <t>Janet</t>
  </si>
  <si>
    <t>jan.clark@gcsu.edu</t>
  </si>
  <si>
    <t>Czogalla</t>
  </si>
  <si>
    <t>Beate</t>
  </si>
  <si>
    <t>beate.czogalla@gcsu.edu</t>
  </si>
  <si>
    <t>Gillis</t>
  </si>
  <si>
    <t>Lee</t>
  </si>
  <si>
    <t>lee.gillis@gcsu.edu</t>
  </si>
  <si>
    <t>Godwin</t>
  </si>
  <si>
    <t>Sandra</t>
  </si>
  <si>
    <t>sandra.godwin@gcsu.edu</t>
  </si>
  <si>
    <t>Hayden</t>
  </si>
  <si>
    <t>J.J.</t>
  </si>
  <si>
    <t>jj.hayden@gcsu.edu</t>
  </si>
  <si>
    <t>Martino</t>
  </si>
  <si>
    <t>Mike</t>
  </si>
  <si>
    <t>mike.martino@gcsu.edu</t>
  </si>
  <si>
    <t>McGill</t>
  </si>
  <si>
    <t>Ken</t>
  </si>
  <si>
    <t>ken.mcgill@gcsu.edu</t>
  </si>
  <si>
    <t>Moore</t>
  </si>
  <si>
    <t>Tom</t>
  </si>
  <si>
    <t>tom.moore@gcsu.edu</t>
  </si>
  <si>
    <t>Richards</t>
  </si>
  <si>
    <t>William</t>
  </si>
  <si>
    <t>bill.richards@gcsu.edu</t>
  </si>
  <si>
    <t>Russell</t>
  </si>
  <si>
    <t>Kendra</t>
  </si>
  <si>
    <t>kendra.russell@gcsu.edu</t>
  </si>
  <si>
    <t>Seay</t>
  </si>
  <si>
    <t>Tish</t>
  </si>
  <si>
    <t>tish.seay@gcsu.edu</t>
  </si>
  <si>
    <t>Shiver</t>
  </si>
  <si>
    <t>janet.shiver@gcsu.edu</t>
  </si>
  <si>
    <t>Viau</t>
  </si>
  <si>
    <t>robert.viau@gcsu.edu</t>
  </si>
  <si>
    <t>Wall</t>
  </si>
  <si>
    <t>Bill</t>
  </si>
  <si>
    <t>bill.wall@gcsu.edu</t>
  </si>
  <si>
    <t>White</t>
  </si>
  <si>
    <t>Noland</t>
  </si>
  <si>
    <t>noland.white@gcsu.edu</t>
  </si>
  <si>
    <t>Wilkinson</t>
  </si>
  <si>
    <t>wc.wilkinson@gcsu.edu</t>
  </si>
  <si>
    <t>Yao</t>
  </si>
  <si>
    <t>Jenq-Foung</t>
  </si>
  <si>
    <t>jf.yao@gcsu.edu</t>
  </si>
  <si>
    <t>SoE</t>
  </si>
  <si>
    <t>SoLAS</t>
  </si>
  <si>
    <t>SoHS</t>
  </si>
  <si>
    <t>Staff</t>
  </si>
  <si>
    <t>SoB</t>
  </si>
  <si>
    <t>Library</t>
  </si>
  <si>
    <t>Pres Appt</t>
  </si>
  <si>
    <t>Leland</t>
  </si>
  <si>
    <t>Dorothy</t>
  </si>
  <si>
    <t>University President</t>
  </si>
  <si>
    <t>dorothy.leland@gcsu.edu</t>
  </si>
  <si>
    <t>Bello</t>
  </si>
  <si>
    <t>Susan</t>
  </si>
  <si>
    <t>Jones</t>
  </si>
  <si>
    <t>Paul</t>
  </si>
  <si>
    <t>paul.jones@gcsu.edu</t>
  </si>
  <si>
    <t>Christenson</t>
  </si>
  <si>
    <t>Larry</t>
  </si>
  <si>
    <t>larry.christenson@gcsu.edu</t>
  </si>
  <si>
    <t>Davis Bray</t>
  </si>
  <si>
    <t>Nancy</t>
  </si>
  <si>
    <t>nancy.davisbray@gcsu.edu</t>
  </si>
  <si>
    <t>Zuger</t>
  </si>
  <si>
    <t>Christine</t>
  </si>
  <si>
    <t>christine.zuger@gcsu.edu</t>
  </si>
  <si>
    <t>Farr</t>
  </si>
  <si>
    <t>ken.farr@gcsu.edu</t>
  </si>
  <si>
    <t>Flynn</t>
  </si>
  <si>
    <t>Jan</t>
  </si>
  <si>
    <t>jan.flynn@gcsu.edu</t>
  </si>
  <si>
    <t>Goings</t>
  </si>
  <si>
    <t>Doug</t>
  </si>
  <si>
    <t>douglas.goings@gcsu.edu</t>
  </si>
  <si>
    <t>Swinton</t>
  </si>
  <si>
    <t>John</t>
  </si>
  <si>
    <t>john.swinton@gcsu.edu</t>
  </si>
  <si>
    <t>Whelan</t>
  </si>
  <si>
    <t>Catherine</t>
  </si>
  <si>
    <t>catherine.whelan@gcsu.edu</t>
  </si>
  <si>
    <t>Woodard</t>
  </si>
  <si>
    <t>Howard</t>
  </si>
  <si>
    <t>howard.woodard@gcsu.edu</t>
  </si>
  <si>
    <t>Crews</t>
  </si>
  <si>
    <t>Bee</t>
  </si>
  <si>
    <t>b.crews@gcsu.edu</t>
  </si>
  <si>
    <t>Digiovanni</t>
  </si>
  <si>
    <t>lee.digiovanni@gcsu.edu</t>
  </si>
  <si>
    <t>Greer</t>
  </si>
  <si>
    <t>Chris</t>
  </si>
  <si>
    <t>chris.greer@gcsu.edu</t>
  </si>
  <si>
    <t>Kleine</t>
  </si>
  <si>
    <t>Karynne</t>
  </si>
  <si>
    <t>karynne.kleine@gcsu.edu</t>
  </si>
  <si>
    <t>Matsika</t>
  </si>
  <si>
    <t>Chrispen</t>
  </si>
  <si>
    <t>chrispen.matsika@gcsu.edu</t>
  </si>
  <si>
    <t>Roquemore</t>
  </si>
  <si>
    <t>Barbara</t>
  </si>
  <si>
    <t>barbara.roquemore@gcsu.edu</t>
  </si>
  <si>
    <t>Baker</t>
  </si>
  <si>
    <t>Dean</t>
  </si>
  <si>
    <t>dean.baker@gcsu.edu</t>
  </si>
  <si>
    <t>Culpa-Bondal</t>
  </si>
  <si>
    <t>Flor</t>
  </si>
  <si>
    <t>flor.culpabondal@gcsu.edu</t>
  </si>
  <si>
    <t>Hirsch</t>
  </si>
  <si>
    <t>Jude</t>
  </si>
  <si>
    <t>jude.hirsch@gcsu.edu</t>
  </si>
  <si>
    <t>Ormond</t>
  </si>
  <si>
    <t>Carol</t>
  </si>
  <si>
    <t>carol.ormond@gcsu.edu</t>
  </si>
  <si>
    <t>Barkovskii</t>
  </si>
  <si>
    <t>Andrei</t>
  </si>
  <si>
    <t>andrei.barkovskii@gcsu.edu</t>
  </si>
  <si>
    <t>Brown</t>
  </si>
  <si>
    <t>ryan.brown@gcsu.edu</t>
  </si>
  <si>
    <t>Burt</t>
  </si>
  <si>
    <t>Amy</t>
  </si>
  <si>
    <t>amy.burt@gcsu.edu</t>
  </si>
  <si>
    <t>DeVore</t>
  </si>
  <si>
    <t>Melanie</t>
  </si>
  <si>
    <t>melanie.devore@gcsu.edu</t>
  </si>
  <si>
    <t>Doude</t>
  </si>
  <si>
    <t>Sara</t>
  </si>
  <si>
    <t>sara.doude@gcsu.edu</t>
  </si>
  <si>
    <t>Fisher</t>
  </si>
  <si>
    <t>Brock</t>
  </si>
  <si>
    <t>brock.fisher@gcsu.edu</t>
  </si>
  <si>
    <t>Fraunhofer</t>
  </si>
  <si>
    <t>Hedy</t>
  </si>
  <si>
    <t>hedwig.fraunhofer@gcsu.edu</t>
  </si>
  <si>
    <t>Hammack</t>
  </si>
  <si>
    <t>Jennifer</t>
  </si>
  <si>
    <t>jennifer.hammack@yahoo.com</t>
  </si>
  <si>
    <t>Sang-Wook</t>
  </si>
  <si>
    <t>sang-wook.lee@gcsu.edu</t>
  </si>
  <si>
    <t>McGinley</t>
  </si>
  <si>
    <t>Macon</t>
  </si>
  <si>
    <t>macon.mcginley@gcsu.edu</t>
  </si>
  <si>
    <t>Oetter</t>
  </si>
  <si>
    <t>doug.oetter@gcsu.edu</t>
  </si>
  <si>
    <t>Risch</t>
  </si>
  <si>
    <t>william.risch@gcsu.edu</t>
  </si>
  <si>
    <t>Rose</t>
  </si>
  <si>
    <t>Michael</t>
  </si>
  <si>
    <t>mike.rose@gcsu.edu</t>
  </si>
  <si>
    <t>Todd</t>
  </si>
  <si>
    <t>todd.shiver@gcsu.edu</t>
  </si>
  <si>
    <t>Turner</t>
  </si>
  <si>
    <t>craig.turner@gcsu.edu</t>
  </si>
  <si>
    <t>Vess</t>
  </si>
  <si>
    <t>Deborah</t>
  </si>
  <si>
    <t>deborah.vess@gcsu.edu</t>
  </si>
  <si>
    <t>Clif</t>
  </si>
  <si>
    <t>Strawder</t>
  </si>
  <si>
    <t>lori.strawder@gcsu.edu</t>
  </si>
  <si>
    <t>Windish</t>
  </si>
  <si>
    <t>Joe</t>
  </si>
  <si>
    <t>joe.windish@gcsu.edu</t>
  </si>
  <si>
    <t>Mullins</t>
  </si>
  <si>
    <t>Zach</t>
  </si>
  <si>
    <t>zach.mullins@gmail.com</t>
  </si>
  <si>
    <t>Not Yet HERE</t>
  </si>
  <si>
    <t>2008-2009</t>
  </si>
  <si>
    <t>2007-2009</t>
  </si>
  <si>
    <t>2008-2011</t>
  </si>
  <si>
    <t>2008-2010</t>
  </si>
  <si>
    <t>Institutional Assessment</t>
  </si>
  <si>
    <t>VP and Spec Asst to Pres</t>
  </si>
  <si>
    <t>University Housing</t>
  </si>
  <si>
    <t>SGA Treasurer 2008-2009</t>
  </si>
  <si>
    <t>SGA Secretary 2007-2008</t>
  </si>
  <si>
    <t>Descriptor (Dept/Unit)</t>
  </si>
  <si>
    <t>Type of Senator</t>
  </si>
  <si>
    <t>Continuing</t>
  </si>
  <si>
    <t>Incoming</t>
  </si>
  <si>
    <t>2007-2008, 2008-2009</t>
  </si>
  <si>
    <t>Outgoing</t>
  </si>
  <si>
    <t>SGA President 2007-2008, 2008-2009</t>
  </si>
  <si>
    <t>2007-2008,2008-2009</t>
  </si>
  <si>
    <t>2006-2008, 2008-2010</t>
  </si>
  <si>
    <t>Count</t>
  </si>
  <si>
    <t>Status</t>
  </si>
  <si>
    <t>2007-08 Committee</t>
  </si>
  <si>
    <t>2008-09 Committee</t>
  </si>
  <si>
    <t>APC</t>
  </si>
  <si>
    <t>FAPC</t>
  </si>
  <si>
    <t>CAPC</t>
  </si>
  <si>
    <t>ECUS</t>
  </si>
  <si>
    <t>SAPC</t>
  </si>
  <si>
    <t>RPIPC</t>
  </si>
  <si>
    <t>n/a</t>
  </si>
  <si>
    <t>FAPC, ECUS</t>
  </si>
  <si>
    <t>???</t>
  </si>
  <si>
    <t>Blanks</t>
  </si>
  <si>
    <t>Orientation</t>
  </si>
  <si>
    <t>Retreat</t>
  </si>
  <si>
    <t>no</t>
  </si>
  <si>
    <t>yes</t>
  </si>
  <si>
    <t>Yes</t>
  </si>
  <si>
    <t>No</t>
  </si>
  <si>
    <t>No Response</t>
  </si>
  <si>
    <t>Meal</t>
  </si>
  <si>
    <t>Market Cobb Salad</t>
  </si>
  <si>
    <t>Martina &amp; Mae Sand.</t>
  </si>
  <si>
    <t>smoked turkey sand.</t>
  </si>
  <si>
    <t>Vegetarian Option</t>
  </si>
  <si>
    <t>Martina &amp; Mae</t>
  </si>
  <si>
    <t>Smoked Turkey</t>
  </si>
  <si>
    <t>Total Meals</t>
  </si>
  <si>
    <t>Vegetarian</t>
  </si>
  <si>
    <t>NOTE</t>
  </si>
  <si>
    <t>gluten free</t>
  </si>
  <si>
    <t>no tomatoes</t>
  </si>
  <si>
    <t>none</t>
  </si>
  <si>
    <t xml:space="preserve">No meals </t>
  </si>
  <si>
    <t>Volunteer</t>
  </si>
  <si>
    <t>Austin</t>
  </si>
  <si>
    <t>Gary</t>
  </si>
  <si>
    <t>Fuller</t>
  </si>
  <si>
    <t>Donna</t>
  </si>
  <si>
    <t>voicemail 05/01/08</t>
  </si>
  <si>
    <t>confirmed with Jane Whitfield 05/01/08</t>
  </si>
  <si>
    <t>emailed 05/01/08</t>
  </si>
  <si>
    <t>Amy Burt to bring her own</t>
  </si>
  <si>
    <r>
      <t>Vegetarian</t>
    </r>
    <r>
      <rPr>
        <sz val="10"/>
        <rFont val="Times New Roman"/>
        <family val="1"/>
      </rPr>
      <t xml:space="preserve"> Resigned Position</t>
    </r>
  </si>
  <si>
    <t>facebook message 5/2/08</t>
  </si>
  <si>
    <t>is a maybe and will arrive after 1:00 p.m.</t>
  </si>
  <si>
    <t>will bring own lunch</t>
  </si>
  <si>
    <t>Meals Ordered</t>
  </si>
  <si>
    <t>Veggie</t>
  </si>
  <si>
    <t>Initial</t>
  </si>
  <si>
    <t>Descriptor</t>
  </si>
  <si>
    <t>Committee</t>
  </si>
  <si>
    <t>Elected Faculty</t>
  </si>
  <si>
    <t>Presidential Appointee</t>
  </si>
  <si>
    <t>2008-2008</t>
  </si>
  <si>
    <t>Vehicle</t>
  </si>
  <si>
    <t>SGA President</t>
  </si>
  <si>
    <t>Center for Student Success</t>
  </si>
  <si>
    <t>Admissions</t>
  </si>
  <si>
    <t>SGA Treasurer</t>
  </si>
  <si>
    <t>Institutional Equity</t>
  </si>
  <si>
    <t>Human Resources</t>
  </si>
  <si>
    <t>Plant Operations</t>
  </si>
  <si>
    <t>Library &amp; Instructional Technology Center</t>
  </si>
  <si>
    <t>Graduate Assistant</t>
  </si>
  <si>
    <t>University Senate</t>
  </si>
  <si>
    <t>APC/ECUS</t>
  </si>
  <si>
    <t>Academic Affairs</t>
  </si>
  <si>
    <t>Jaguar</t>
  </si>
  <si>
    <t>BMW</t>
  </si>
  <si>
    <t>Cobra</t>
  </si>
  <si>
    <t>Porsche</t>
  </si>
  <si>
    <t>Ferrari</t>
  </si>
  <si>
    <t>Corvette</t>
  </si>
  <si>
    <t>Shields</t>
  </si>
  <si>
    <t>Pete</t>
  </si>
  <si>
    <t>Vice President</t>
  </si>
  <si>
    <t>Business and Finance</t>
  </si>
  <si>
    <t>VP</t>
  </si>
  <si>
    <t>x</t>
  </si>
  <si>
    <t xml:space="preserve">Attended </t>
  </si>
  <si>
    <t>Attended</t>
  </si>
  <si>
    <t>ORIENTATION</t>
  </si>
  <si>
    <t>RSVP</t>
  </si>
  <si>
    <t>RETREAT</t>
  </si>
  <si>
    <t>NR</t>
  </si>
  <si>
    <t xml:space="preserve">Orient 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</si>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</sst>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trike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1" fillId="4" borderId="11" xfId="0" applyFont="1" applyFill="1" applyBorder="1" applyAlignment="1">
      <alignment/>
    </xf>
    <xf numFmtId="0" fontId="2" fillId="4" borderId="0" xfId="0" applyFont="1" applyFill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4" borderId="12" xfId="0" applyFont="1" applyFill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4" borderId="12" xfId="0" applyFont="1" applyFill="1" applyBorder="1" applyAlignment="1">
      <alignment/>
    </xf>
    <xf numFmtId="0" fontId="2" fillId="24" borderId="12" xfId="0" applyFont="1" applyFill="1" applyBorder="1" applyAlignment="1">
      <alignment wrapText="1"/>
    </xf>
    <xf numFmtId="0" fontId="2" fillId="24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4" borderId="12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2" fillId="25" borderId="12" xfId="0" applyFont="1" applyFill="1" applyBorder="1" applyAlignment="1">
      <alignment horizontal="left"/>
    </xf>
    <xf numFmtId="0" fontId="2" fillId="25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4" borderId="12" xfId="0" applyFont="1" applyFill="1" applyBorder="1" applyAlignment="1">
      <alignment/>
    </xf>
    <xf numFmtId="0" fontId="4" fillId="0" borderId="12" xfId="0" applyFont="1" applyBorder="1" applyAlignment="1">
      <alignment horizontal="left" wrapText="1"/>
    </xf>
    <xf numFmtId="0" fontId="4" fillId="24" borderId="12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4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5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20" borderId="12" xfId="0" applyFont="1" applyFill="1" applyBorder="1" applyAlignment="1">
      <alignment horizontal="left"/>
    </xf>
    <xf numFmtId="0" fontId="9" fillId="20" borderId="12" xfId="0" applyFont="1" applyFill="1" applyBorder="1" applyAlignment="1">
      <alignment horizontal="left" wrapText="1"/>
    </xf>
    <xf numFmtId="0" fontId="9" fillId="20" borderId="12" xfId="0" applyFont="1" applyFill="1" applyBorder="1" applyAlignment="1">
      <alignment/>
    </xf>
    <xf numFmtId="0" fontId="2" fillId="4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9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/>
    </xf>
    <xf numFmtId="0" fontId="5" fillId="4" borderId="0" xfId="0" applyFont="1" applyFill="1" applyAlignment="1">
      <alignment/>
    </xf>
    <xf numFmtId="0" fontId="2" fillId="25" borderId="0" xfId="0" applyFont="1" applyFill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4" borderId="0" xfId="0" applyFont="1" applyFill="1" applyBorder="1" applyAlignment="1">
      <alignment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/>
    </xf>
    <xf numFmtId="0" fontId="29" fillId="0" borderId="0" xfId="0" applyFont="1" applyFill="1" applyAlignment="1">
      <alignment horizontal="centerContinuous"/>
    </xf>
    <xf numFmtId="0" fontId="8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F1">
      <pane ySplit="1" topLeftCell="BM61" activePane="bottomLeft" state="frozen"/>
      <selection pane="topLeft" activeCell="A1" sqref="A1"/>
      <selection pane="bottomLeft" activeCell="O16" sqref="O16"/>
    </sheetView>
  </sheetViews>
  <sheetFormatPr defaultColWidth="9.140625" defaultRowHeight="12.75"/>
  <cols>
    <col min="1" max="1" width="5.421875" style="4" customWidth="1"/>
    <col min="2" max="2" width="15.7109375" style="2" bestFit="1" customWidth="1"/>
    <col min="3" max="3" width="10.421875" style="2" customWidth="1"/>
    <col min="4" max="4" width="8.28125" style="2" customWidth="1"/>
    <col min="5" max="5" width="17.00390625" style="2" customWidth="1"/>
    <col min="6" max="6" width="11.421875" style="2" bestFit="1" customWidth="1"/>
    <col min="7" max="7" width="9.8515625" style="2" customWidth="1"/>
    <col min="8" max="8" width="20.7109375" style="2" bestFit="1" customWidth="1"/>
    <col min="9" max="9" width="15.7109375" style="4" customWidth="1"/>
    <col min="10" max="10" width="28.8515625" style="2" hidden="1" customWidth="1"/>
    <col min="11" max="11" width="24.28125" style="2" hidden="1" customWidth="1"/>
    <col min="12" max="12" width="0.42578125" style="4" hidden="1" customWidth="1"/>
    <col min="13" max="13" width="1.1484375" style="4" hidden="1" customWidth="1"/>
    <col min="14" max="14" width="31.00390625" style="2" customWidth="1"/>
    <col min="15" max="15" width="24.140625" style="2" bestFit="1" customWidth="1"/>
    <col min="16" max="16384" width="9.140625" style="2" customWidth="1"/>
  </cols>
  <sheetData>
    <row r="1" spans="1:14" s="6" customFormat="1" ht="27.75" customHeight="1">
      <c r="A1" s="10" t="s">
        <v>240</v>
      </c>
      <c r="B1" s="11" t="s">
        <v>241</v>
      </c>
      <c r="C1" s="12" t="s">
        <v>254</v>
      </c>
      <c r="D1" s="12" t="s">
        <v>255</v>
      </c>
      <c r="E1" s="12" t="s">
        <v>261</v>
      </c>
      <c r="F1" s="11" t="s">
        <v>0</v>
      </c>
      <c r="G1" s="11" t="s">
        <v>1</v>
      </c>
      <c r="H1" s="11" t="s">
        <v>232</v>
      </c>
      <c r="I1" s="10" t="s">
        <v>2</v>
      </c>
      <c r="J1" s="11" t="s">
        <v>231</v>
      </c>
      <c r="K1" s="11" t="s">
        <v>3</v>
      </c>
      <c r="L1" s="10" t="s">
        <v>242</v>
      </c>
      <c r="M1" s="10" t="s">
        <v>243</v>
      </c>
      <c r="N1" s="12" t="s">
        <v>270</v>
      </c>
    </row>
    <row r="2" spans="1:15" ht="12" customHeight="1">
      <c r="A2" s="13">
        <v>1</v>
      </c>
      <c r="B2" s="14" t="s">
        <v>233</v>
      </c>
      <c r="C2" s="15" t="s">
        <v>256</v>
      </c>
      <c r="D2" s="15" t="s">
        <v>256</v>
      </c>
      <c r="E2" s="15" t="s">
        <v>273</v>
      </c>
      <c r="F2" s="14" t="s">
        <v>12</v>
      </c>
      <c r="G2" s="14" t="s">
        <v>13</v>
      </c>
      <c r="H2" s="16" t="s">
        <v>105</v>
      </c>
      <c r="I2" s="17" t="s">
        <v>235</v>
      </c>
      <c r="J2" s="16" t="s">
        <v>14</v>
      </c>
      <c r="K2" s="16" t="s">
        <v>15</v>
      </c>
      <c r="L2" s="18" t="s">
        <v>244</v>
      </c>
      <c r="M2" s="18" t="s">
        <v>244</v>
      </c>
      <c r="N2" s="19"/>
      <c r="O2" s="1"/>
    </row>
    <row r="3" spans="1:15" ht="12" customHeight="1">
      <c r="A3" s="13">
        <v>2</v>
      </c>
      <c r="B3" s="14" t="s">
        <v>234</v>
      </c>
      <c r="C3" s="15" t="s">
        <v>257</v>
      </c>
      <c r="D3" s="15" t="s">
        <v>257</v>
      </c>
      <c r="E3" s="15" t="s">
        <v>263</v>
      </c>
      <c r="F3" s="20" t="s">
        <v>158</v>
      </c>
      <c r="G3" s="20" t="s">
        <v>159</v>
      </c>
      <c r="H3" s="16" t="s">
        <v>48</v>
      </c>
      <c r="I3" s="18" t="s">
        <v>224</v>
      </c>
      <c r="J3" s="20" t="s">
        <v>101</v>
      </c>
      <c r="K3" s="20" t="s">
        <v>160</v>
      </c>
      <c r="L3" s="13" t="s">
        <v>244</v>
      </c>
      <c r="M3" s="13" t="s">
        <v>247</v>
      </c>
      <c r="N3" s="19"/>
      <c r="O3" s="3"/>
    </row>
    <row r="4" spans="1:15" ht="12" customHeight="1">
      <c r="A4" s="13">
        <v>3</v>
      </c>
      <c r="B4" s="14" t="s">
        <v>233</v>
      </c>
      <c r="C4" s="15" t="s">
        <v>256</v>
      </c>
      <c r="D4" s="15" t="s">
        <v>256</v>
      </c>
      <c r="E4" s="15" t="s">
        <v>273</v>
      </c>
      <c r="F4" s="21" t="s">
        <v>170</v>
      </c>
      <c r="G4" s="21" t="s">
        <v>171</v>
      </c>
      <c r="H4" s="16" t="s">
        <v>48</v>
      </c>
      <c r="I4" s="18" t="s">
        <v>223</v>
      </c>
      <c r="J4" s="21" t="s">
        <v>100</v>
      </c>
      <c r="K4" s="21" t="s">
        <v>172</v>
      </c>
      <c r="L4" s="18" t="s">
        <v>245</v>
      </c>
      <c r="M4" s="18"/>
      <c r="N4" s="19"/>
      <c r="O4" s="1"/>
    </row>
    <row r="5" spans="1:15" ht="12" customHeight="1">
      <c r="A5" s="13">
        <v>4</v>
      </c>
      <c r="B5" s="14" t="s">
        <v>234</v>
      </c>
      <c r="C5" s="15" t="s">
        <v>256</v>
      </c>
      <c r="D5" s="15" t="s">
        <v>256</v>
      </c>
      <c r="E5" s="15" t="s">
        <v>273</v>
      </c>
      <c r="F5" s="14" t="s">
        <v>110</v>
      </c>
      <c r="G5" s="14" t="s">
        <v>111</v>
      </c>
      <c r="H5" s="16" t="s">
        <v>105</v>
      </c>
      <c r="I5" s="13" t="s">
        <v>222</v>
      </c>
      <c r="J5" s="14" t="s">
        <v>226</v>
      </c>
      <c r="K5" s="22" t="s">
        <v>221</v>
      </c>
      <c r="L5" s="18" t="s">
        <v>250</v>
      </c>
      <c r="M5" s="18" t="s">
        <v>246</v>
      </c>
      <c r="N5" s="19"/>
      <c r="O5" s="1"/>
    </row>
    <row r="6" spans="1:15" ht="12" customHeight="1">
      <c r="A6" s="13">
        <v>5</v>
      </c>
      <c r="B6" s="14" t="s">
        <v>234</v>
      </c>
      <c r="C6" s="15" t="s">
        <v>257</v>
      </c>
      <c r="D6" s="15" t="s">
        <v>257</v>
      </c>
      <c r="E6" s="15" t="s">
        <v>263</v>
      </c>
      <c r="F6" s="20" t="s">
        <v>173</v>
      </c>
      <c r="G6" s="20" t="s">
        <v>6</v>
      </c>
      <c r="H6" s="16" t="s">
        <v>48</v>
      </c>
      <c r="I6" s="18" t="s">
        <v>225</v>
      </c>
      <c r="J6" s="20" t="s">
        <v>100</v>
      </c>
      <c r="K6" s="20" t="s">
        <v>174</v>
      </c>
      <c r="L6" s="18" t="s">
        <v>250</v>
      </c>
      <c r="M6" s="13"/>
      <c r="N6" s="19"/>
      <c r="O6" s="3"/>
    </row>
    <row r="7" spans="1:15" ht="12" customHeight="1">
      <c r="A7" s="13">
        <v>6</v>
      </c>
      <c r="B7" s="14" t="s">
        <v>234</v>
      </c>
      <c r="C7" s="15" t="s">
        <v>257</v>
      </c>
      <c r="D7" s="15" t="s">
        <v>257</v>
      </c>
      <c r="E7" s="15" t="s">
        <v>273</v>
      </c>
      <c r="F7" s="21" t="s">
        <v>175</v>
      </c>
      <c r="G7" s="21" t="s">
        <v>176</v>
      </c>
      <c r="H7" s="16" t="s">
        <v>48</v>
      </c>
      <c r="I7" s="18" t="s">
        <v>225</v>
      </c>
      <c r="J7" s="21" t="s">
        <v>100</v>
      </c>
      <c r="K7" s="21" t="s">
        <v>177</v>
      </c>
      <c r="L7" s="18" t="s">
        <v>250</v>
      </c>
      <c r="M7" s="18"/>
      <c r="N7" s="19" t="s">
        <v>287</v>
      </c>
      <c r="O7" s="1"/>
    </row>
    <row r="8" spans="1:15" ht="12" customHeight="1">
      <c r="A8" s="13">
        <v>7</v>
      </c>
      <c r="B8" s="14" t="s">
        <v>236</v>
      </c>
      <c r="C8" s="15" t="s">
        <v>256</v>
      </c>
      <c r="D8" s="15" t="s">
        <v>256</v>
      </c>
      <c r="E8" s="15" t="s">
        <v>273</v>
      </c>
      <c r="F8" s="25" t="s">
        <v>46</v>
      </c>
      <c r="G8" s="25" t="s">
        <v>47</v>
      </c>
      <c r="H8" s="16" t="s">
        <v>48</v>
      </c>
      <c r="I8" s="17" t="s">
        <v>49</v>
      </c>
      <c r="J8" s="16" t="s">
        <v>100</v>
      </c>
      <c r="K8" s="16" t="s">
        <v>50</v>
      </c>
      <c r="L8" s="13" t="s">
        <v>248</v>
      </c>
      <c r="M8" s="13" t="s">
        <v>252</v>
      </c>
      <c r="N8" s="19" t="s">
        <v>280</v>
      </c>
      <c r="O8" s="3"/>
    </row>
    <row r="9" spans="1:15" ht="12" customHeight="1">
      <c r="A9" s="13">
        <v>8</v>
      </c>
      <c r="B9" s="14" t="s">
        <v>234</v>
      </c>
      <c r="C9" s="15" t="s">
        <v>257</v>
      </c>
      <c r="D9" s="15" t="s">
        <v>257</v>
      </c>
      <c r="E9" s="15" t="s">
        <v>263</v>
      </c>
      <c r="F9" s="14" t="s">
        <v>115</v>
      </c>
      <c r="G9" s="14" t="s">
        <v>116</v>
      </c>
      <c r="H9" s="16" t="s">
        <v>105</v>
      </c>
      <c r="I9" s="13" t="s">
        <v>222</v>
      </c>
      <c r="J9" s="14" t="s">
        <v>228</v>
      </c>
      <c r="K9" s="20" t="s">
        <v>117</v>
      </c>
      <c r="L9" s="18" t="s">
        <v>250</v>
      </c>
      <c r="M9" s="18" t="s">
        <v>248</v>
      </c>
      <c r="N9" s="19"/>
      <c r="O9" s="1"/>
    </row>
    <row r="10" spans="1:15" ht="12" customHeight="1">
      <c r="A10" s="13">
        <v>9</v>
      </c>
      <c r="B10" s="14" t="s">
        <v>236</v>
      </c>
      <c r="C10" s="15" t="s">
        <v>256</v>
      </c>
      <c r="D10" s="15" t="s">
        <v>257</v>
      </c>
      <c r="E10" s="15" t="s">
        <v>263</v>
      </c>
      <c r="F10" s="14" t="s">
        <v>51</v>
      </c>
      <c r="G10" s="14" t="s">
        <v>52</v>
      </c>
      <c r="H10" s="16" t="s">
        <v>48</v>
      </c>
      <c r="I10" s="17" t="s">
        <v>49</v>
      </c>
      <c r="J10" s="16" t="s">
        <v>100</v>
      </c>
      <c r="K10" s="16" t="s">
        <v>53</v>
      </c>
      <c r="L10" s="18" t="s">
        <v>244</v>
      </c>
      <c r="M10" s="18" t="s">
        <v>252</v>
      </c>
      <c r="N10" s="19"/>
      <c r="O10" s="1"/>
    </row>
    <row r="11" spans="1:15" ht="12" customHeight="1">
      <c r="A11" s="13">
        <v>10</v>
      </c>
      <c r="B11" s="14" t="s">
        <v>233</v>
      </c>
      <c r="C11" s="15" t="s">
        <v>256</v>
      </c>
      <c r="D11" s="15" t="s">
        <v>257</v>
      </c>
      <c r="E11" s="15" t="s">
        <v>262</v>
      </c>
      <c r="F11" s="20" t="s">
        <v>141</v>
      </c>
      <c r="G11" s="20" t="s">
        <v>142</v>
      </c>
      <c r="H11" s="16" t="s">
        <v>48</v>
      </c>
      <c r="I11" s="18" t="s">
        <v>223</v>
      </c>
      <c r="J11" s="20" t="s">
        <v>99</v>
      </c>
      <c r="K11" s="20" t="s">
        <v>143</v>
      </c>
      <c r="L11" s="13" t="s">
        <v>244</v>
      </c>
      <c r="M11" s="13"/>
      <c r="N11" s="19"/>
      <c r="O11" s="3"/>
    </row>
    <row r="12" spans="1:15" ht="12" customHeight="1">
      <c r="A12" s="13">
        <v>11</v>
      </c>
      <c r="B12" s="14" t="s">
        <v>233</v>
      </c>
      <c r="C12" s="15"/>
      <c r="D12" s="15"/>
      <c r="E12" s="15"/>
      <c r="F12" s="23" t="s">
        <v>161</v>
      </c>
      <c r="G12" s="23" t="s">
        <v>162</v>
      </c>
      <c r="H12" s="16" t="s">
        <v>48</v>
      </c>
      <c r="I12" s="18" t="s">
        <v>223</v>
      </c>
      <c r="J12" s="21" t="s">
        <v>101</v>
      </c>
      <c r="K12" s="21" t="s">
        <v>163</v>
      </c>
      <c r="L12" s="18" t="s">
        <v>246</v>
      </c>
      <c r="M12" s="18"/>
      <c r="N12" s="19"/>
      <c r="O12" s="1"/>
    </row>
    <row r="13" spans="1:15" ht="12" customHeight="1">
      <c r="A13" s="13">
        <v>12</v>
      </c>
      <c r="B13" s="14" t="s">
        <v>236</v>
      </c>
      <c r="C13" s="15" t="s">
        <v>256</v>
      </c>
      <c r="D13" s="15" t="s">
        <v>257</v>
      </c>
      <c r="E13" s="15" t="s">
        <v>265</v>
      </c>
      <c r="F13" s="14" t="s">
        <v>54</v>
      </c>
      <c r="G13" s="14" t="s">
        <v>55</v>
      </c>
      <c r="H13" s="16" t="s">
        <v>48</v>
      </c>
      <c r="I13" s="17" t="s">
        <v>49</v>
      </c>
      <c r="J13" s="16" t="s">
        <v>100</v>
      </c>
      <c r="K13" s="16" t="s">
        <v>56</v>
      </c>
      <c r="L13" s="18" t="s">
        <v>244</v>
      </c>
      <c r="M13" s="18" t="s">
        <v>252</v>
      </c>
      <c r="N13" s="19"/>
      <c r="O13" s="1"/>
    </row>
    <row r="14" spans="1:15" ht="12" customHeight="1">
      <c r="A14" s="13">
        <v>13</v>
      </c>
      <c r="B14" s="14" t="s">
        <v>233</v>
      </c>
      <c r="C14" s="15" t="s">
        <v>257</v>
      </c>
      <c r="D14" s="15" t="s">
        <v>257</v>
      </c>
      <c r="E14" s="15" t="s">
        <v>262</v>
      </c>
      <c r="F14" s="20" t="s">
        <v>118</v>
      </c>
      <c r="G14" s="20" t="s">
        <v>119</v>
      </c>
      <c r="H14" s="16" t="s">
        <v>48</v>
      </c>
      <c r="I14" s="18" t="s">
        <v>223</v>
      </c>
      <c r="J14" s="20" t="s">
        <v>104</v>
      </c>
      <c r="K14" s="20" t="s">
        <v>120</v>
      </c>
      <c r="L14" s="18" t="s">
        <v>245</v>
      </c>
      <c r="M14" s="18" t="s">
        <v>247</v>
      </c>
      <c r="N14" s="19"/>
      <c r="O14" s="1"/>
    </row>
    <row r="15" spans="1:15" ht="12" customHeight="1">
      <c r="A15" s="13">
        <v>14</v>
      </c>
      <c r="B15" s="14" t="s">
        <v>234</v>
      </c>
      <c r="C15" s="15" t="s">
        <v>256</v>
      </c>
      <c r="D15" s="15" t="s">
        <v>256</v>
      </c>
      <c r="E15" s="15" t="s">
        <v>273</v>
      </c>
      <c r="F15" s="33" t="s">
        <v>178</v>
      </c>
      <c r="G15" s="33" t="s">
        <v>179</v>
      </c>
      <c r="H15" s="16" t="s">
        <v>48</v>
      </c>
      <c r="I15" s="18" t="s">
        <v>225</v>
      </c>
      <c r="J15" s="20" t="s">
        <v>100</v>
      </c>
      <c r="K15" s="20" t="s">
        <v>180</v>
      </c>
      <c r="L15" s="18" t="s">
        <v>250</v>
      </c>
      <c r="M15" s="18"/>
      <c r="N15" s="19" t="s">
        <v>282</v>
      </c>
      <c r="O15" s="1"/>
    </row>
    <row r="16" spans="1:15" ht="12" customHeight="1">
      <c r="A16" s="13">
        <v>15</v>
      </c>
      <c r="B16" s="14" t="s">
        <v>233</v>
      </c>
      <c r="C16" s="15" t="s">
        <v>256</v>
      </c>
      <c r="D16" s="15" t="s">
        <v>257</v>
      </c>
      <c r="E16" s="15" t="s">
        <v>263</v>
      </c>
      <c r="F16" s="20" t="s">
        <v>144</v>
      </c>
      <c r="G16" s="20" t="s">
        <v>58</v>
      </c>
      <c r="H16" s="16" t="s">
        <v>48</v>
      </c>
      <c r="I16" s="18" t="s">
        <v>223</v>
      </c>
      <c r="J16" s="20" t="s">
        <v>99</v>
      </c>
      <c r="K16" s="20" t="s">
        <v>145</v>
      </c>
      <c r="L16" s="13" t="s">
        <v>245</v>
      </c>
      <c r="M16" s="13"/>
      <c r="N16" s="19"/>
      <c r="O16" s="3"/>
    </row>
    <row r="17" spans="1:15" ht="12" customHeight="1">
      <c r="A17" s="13">
        <v>16</v>
      </c>
      <c r="B17" s="14" t="s">
        <v>234</v>
      </c>
      <c r="C17" s="15" t="s">
        <v>256</v>
      </c>
      <c r="D17" s="15" t="s">
        <v>256</v>
      </c>
      <c r="E17" s="15" t="s">
        <v>273</v>
      </c>
      <c r="F17" s="20" t="s">
        <v>181</v>
      </c>
      <c r="G17" s="20" t="s">
        <v>182</v>
      </c>
      <c r="H17" s="16" t="s">
        <v>48</v>
      </c>
      <c r="I17" s="18" t="s">
        <v>224</v>
      </c>
      <c r="J17" s="20" t="s">
        <v>100</v>
      </c>
      <c r="K17" s="20" t="s">
        <v>183</v>
      </c>
      <c r="L17" s="18" t="s">
        <v>250</v>
      </c>
      <c r="M17" s="18"/>
      <c r="N17" s="19"/>
      <c r="O17" s="1"/>
    </row>
    <row r="18" spans="1:15" ht="12" customHeight="1">
      <c r="A18" s="13">
        <v>17</v>
      </c>
      <c r="B18" s="14" t="s">
        <v>234</v>
      </c>
      <c r="C18" s="15" t="s">
        <v>256</v>
      </c>
      <c r="D18" s="15" t="s">
        <v>257</v>
      </c>
      <c r="E18" s="15" t="s">
        <v>264</v>
      </c>
      <c r="F18" s="20" t="s">
        <v>124</v>
      </c>
      <c r="G18" s="20" t="s">
        <v>70</v>
      </c>
      <c r="H18" s="16" t="s">
        <v>48</v>
      </c>
      <c r="I18" s="18" t="s">
        <v>225</v>
      </c>
      <c r="J18" s="20" t="s">
        <v>103</v>
      </c>
      <c r="K18" s="20" t="s">
        <v>125</v>
      </c>
      <c r="L18" s="18" t="s">
        <v>250</v>
      </c>
      <c r="M18" s="13"/>
      <c r="N18" s="19"/>
      <c r="O18" s="3"/>
    </row>
    <row r="19" spans="1:15" ht="12" customHeight="1">
      <c r="A19" s="26">
        <v>18</v>
      </c>
      <c r="B19" s="27" t="s">
        <v>234</v>
      </c>
      <c r="C19" s="28" t="s">
        <v>257</v>
      </c>
      <c r="D19" s="28" t="s">
        <v>257</v>
      </c>
      <c r="E19" s="28" t="s">
        <v>289</v>
      </c>
      <c r="F19" s="29" t="s">
        <v>184</v>
      </c>
      <c r="G19" s="29" t="s">
        <v>185</v>
      </c>
      <c r="H19" s="30" t="s">
        <v>48</v>
      </c>
      <c r="I19" s="31" t="s">
        <v>225</v>
      </c>
      <c r="J19" s="29" t="s">
        <v>100</v>
      </c>
      <c r="K19" s="29" t="s">
        <v>186</v>
      </c>
      <c r="L19" s="31" t="s">
        <v>250</v>
      </c>
      <c r="M19" s="31"/>
      <c r="N19" s="32" t="s">
        <v>284</v>
      </c>
      <c r="O19" s="1"/>
    </row>
    <row r="20" spans="1:15" ht="12" customHeight="1">
      <c r="A20" s="13">
        <v>19</v>
      </c>
      <c r="B20" s="14" t="s">
        <v>233</v>
      </c>
      <c r="C20" s="15" t="s">
        <v>256</v>
      </c>
      <c r="D20" s="15" t="s">
        <v>256</v>
      </c>
      <c r="E20" s="15" t="s">
        <v>273</v>
      </c>
      <c r="F20" s="21" t="s">
        <v>126</v>
      </c>
      <c r="G20" s="21" t="s">
        <v>127</v>
      </c>
      <c r="H20" s="16" t="s">
        <v>48</v>
      </c>
      <c r="I20" s="18" t="s">
        <v>223</v>
      </c>
      <c r="J20" s="21" t="s">
        <v>103</v>
      </c>
      <c r="K20" s="21" t="s">
        <v>128</v>
      </c>
      <c r="L20" s="18" t="s">
        <v>244</v>
      </c>
      <c r="M20" s="18"/>
      <c r="N20" s="19"/>
      <c r="O20" s="1"/>
    </row>
    <row r="21" spans="1:15" ht="12" customHeight="1">
      <c r="A21" s="13">
        <v>20</v>
      </c>
      <c r="B21" s="14" t="s">
        <v>233</v>
      </c>
      <c r="C21" s="15" t="s">
        <v>256</v>
      </c>
      <c r="D21" s="15" t="s">
        <v>257</v>
      </c>
      <c r="E21" s="15" t="s">
        <v>265</v>
      </c>
      <c r="F21" s="20" t="s">
        <v>187</v>
      </c>
      <c r="G21" s="20" t="s">
        <v>188</v>
      </c>
      <c r="H21" s="16" t="s">
        <v>48</v>
      </c>
      <c r="I21" s="18" t="s">
        <v>223</v>
      </c>
      <c r="J21" s="20" t="s">
        <v>100</v>
      </c>
      <c r="K21" s="20" t="s">
        <v>189</v>
      </c>
      <c r="L21" s="18" t="s">
        <v>245</v>
      </c>
      <c r="M21" s="18"/>
      <c r="N21" s="19"/>
      <c r="O21" s="1"/>
    </row>
    <row r="22" spans="1:15" ht="12" customHeight="1">
      <c r="A22" s="13">
        <v>21</v>
      </c>
      <c r="B22" s="14" t="s">
        <v>236</v>
      </c>
      <c r="C22" s="15" t="s">
        <v>256</v>
      </c>
      <c r="D22" s="15" t="s">
        <v>257</v>
      </c>
      <c r="E22" s="15" t="s">
        <v>263</v>
      </c>
      <c r="F22" s="14" t="s">
        <v>57</v>
      </c>
      <c r="G22" s="14" t="s">
        <v>58</v>
      </c>
      <c r="H22" s="16" t="s">
        <v>48</v>
      </c>
      <c r="I22" s="17" t="s">
        <v>49</v>
      </c>
      <c r="J22" s="16" t="s">
        <v>100</v>
      </c>
      <c r="K22" s="16" t="s">
        <v>59</v>
      </c>
      <c r="L22" s="18" t="s">
        <v>244</v>
      </c>
      <c r="M22" s="18" t="s">
        <v>252</v>
      </c>
      <c r="N22" s="19"/>
      <c r="O22" s="1"/>
    </row>
    <row r="23" spans="1:15" ht="12" customHeight="1">
      <c r="A23" s="13">
        <v>22</v>
      </c>
      <c r="B23" s="14" t="s">
        <v>236</v>
      </c>
      <c r="C23" s="34"/>
      <c r="D23" s="34"/>
      <c r="E23" s="34"/>
      <c r="F23" s="24" t="s">
        <v>60</v>
      </c>
      <c r="G23" s="24" t="s">
        <v>61</v>
      </c>
      <c r="H23" s="16" t="s">
        <v>48</v>
      </c>
      <c r="I23" s="17" t="s">
        <v>49</v>
      </c>
      <c r="J23" s="16" t="s">
        <v>100</v>
      </c>
      <c r="K23" s="16" t="s">
        <v>62</v>
      </c>
      <c r="L23" s="18" t="s">
        <v>246</v>
      </c>
      <c r="M23" s="18" t="s">
        <v>252</v>
      </c>
      <c r="N23" s="19"/>
      <c r="O23" s="1"/>
    </row>
    <row r="24" spans="1:15" ht="12" customHeight="1">
      <c r="A24" s="13">
        <v>23</v>
      </c>
      <c r="B24" s="14" t="s">
        <v>233</v>
      </c>
      <c r="C24" s="15" t="s">
        <v>257</v>
      </c>
      <c r="D24" s="15" t="s">
        <v>257</v>
      </c>
      <c r="E24" s="15" t="s">
        <v>263</v>
      </c>
      <c r="F24" s="21" t="s">
        <v>129</v>
      </c>
      <c r="G24" s="21" t="s">
        <v>130</v>
      </c>
      <c r="H24" s="16" t="s">
        <v>48</v>
      </c>
      <c r="I24" s="18" t="s">
        <v>223</v>
      </c>
      <c r="J24" s="21" t="s">
        <v>103</v>
      </c>
      <c r="K24" s="21" t="s">
        <v>131</v>
      </c>
      <c r="L24" s="13" t="s">
        <v>247</v>
      </c>
      <c r="M24" s="13" t="s">
        <v>247</v>
      </c>
      <c r="N24" s="19"/>
      <c r="O24" s="3"/>
    </row>
    <row r="25" spans="1:15" ht="12" customHeight="1">
      <c r="A25" s="13">
        <v>24</v>
      </c>
      <c r="B25" s="14" t="s">
        <v>233</v>
      </c>
      <c r="C25" s="15" t="s">
        <v>257</v>
      </c>
      <c r="D25" s="15" t="s">
        <v>257</v>
      </c>
      <c r="E25" s="15" t="s">
        <v>264</v>
      </c>
      <c r="F25" s="14" t="s">
        <v>5</v>
      </c>
      <c r="G25" s="14" t="s">
        <v>6</v>
      </c>
      <c r="H25" s="16" t="s">
        <v>4</v>
      </c>
      <c r="I25" s="17" t="s">
        <v>235</v>
      </c>
      <c r="J25" s="16" t="s">
        <v>237</v>
      </c>
      <c r="K25" s="16" t="s">
        <v>8</v>
      </c>
      <c r="L25" s="18" t="s">
        <v>248</v>
      </c>
      <c r="M25" s="18" t="s">
        <v>248</v>
      </c>
      <c r="N25" s="19"/>
      <c r="O25" s="1"/>
    </row>
    <row r="26" spans="1:15" ht="12" customHeight="1">
      <c r="A26" s="13">
        <v>25</v>
      </c>
      <c r="B26" s="14" t="s">
        <v>233</v>
      </c>
      <c r="C26" s="15" t="s">
        <v>257</v>
      </c>
      <c r="D26" s="15" t="s">
        <v>257</v>
      </c>
      <c r="E26" s="15" t="s">
        <v>262</v>
      </c>
      <c r="F26" s="20" t="s">
        <v>146</v>
      </c>
      <c r="G26" s="20" t="s">
        <v>147</v>
      </c>
      <c r="H26" s="16" t="s">
        <v>48</v>
      </c>
      <c r="I26" s="18" t="s">
        <v>223</v>
      </c>
      <c r="J26" s="20" t="s">
        <v>99</v>
      </c>
      <c r="K26" s="20" t="s">
        <v>148</v>
      </c>
      <c r="L26" s="18" t="s">
        <v>247</v>
      </c>
      <c r="M26" s="18" t="s">
        <v>247</v>
      </c>
      <c r="N26" s="19"/>
      <c r="O26" s="1"/>
    </row>
    <row r="27" spans="1:15" ht="12" customHeight="1">
      <c r="A27" s="13">
        <v>26</v>
      </c>
      <c r="B27" s="14" t="s">
        <v>233</v>
      </c>
      <c r="C27" s="15" t="s">
        <v>257</v>
      </c>
      <c r="D27" s="15" t="s">
        <v>257</v>
      </c>
      <c r="E27" s="15" t="s">
        <v>263</v>
      </c>
      <c r="F27" s="20" t="s">
        <v>190</v>
      </c>
      <c r="G27" s="20" t="s">
        <v>191</v>
      </c>
      <c r="H27" s="16" t="s">
        <v>48</v>
      </c>
      <c r="I27" s="18" t="s">
        <v>223</v>
      </c>
      <c r="J27" s="20" t="s">
        <v>100</v>
      </c>
      <c r="K27" s="20" t="s">
        <v>192</v>
      </c>
      <c r="L27" s="18" t="s">
        <v>248</v>
      </c>
      <c r="M27" s="18"/>
      <c r="N27" s="19"/>
      <c r="O27" s="1"/>
    </row>
    <row r="28" spans="1:15" ht="12" customHeight="1">
      <c r="A28" s="13">
        <v>27</v>
      </c>
      <c r="B28" s="14" t="s">
        <v>236</v>
      </c>
      <c r="C28" s="15" t="s">
        <v>256</v>
      </c>
      <c r="D28" s="15" t="s">
        <v>257</v>
      </c>
      <c r="E28" s="15" t="s">
        <v>263</v>
      </c>
      <c r="F28" s="25" t="s">
        <v>16</v>
      </c>
      <c r="G28" s="25" t="s">
        <v>17</v>
      </c>
      <c r="H28" s="16" t="s">
        <v>105</v>
      </c>
      <c r="I28" s="17" t="s">
        <v>7</v>
      </c>
      <c r="J28" s="16" t="s">
        <v>18</v>
      </c>
      <c r="K28" s="16" t="s">
        <v>19</v>
      </c>
      <c r="L28" s="18" t="s">
        <v>249</v>
      </c>
      <c r="M28" s="18" t="s">
        <v>251</v>
      </c>
      <c r="N28" s="19"/>
      <c r="O28" s="1"/>
    </row>
    <row r="29" spans="1:15" ht="12" customHeight="1">
      <c r="A29" s="13">
        <v>28</v>
      </c>
      <c r="B29" s="14" t="s">
        <v>236</v>
      </c>
      <c r="C29" s="34"/>
      <c r="D29" s="34"/>
      <c r="E29" s="34"/>
      <c r="F29" s="24" t="s">
        <v>63</v>
      </c>
      <c r="G29" s="24" t="s">
        <v>64</v>
      </c>
      <c r="H29" s="16" t="s">
        <v>48</v>
      </c>
      <c r="I29" s="17" t="s">
        <v>49</v>
      </c>
      <c r="J29" s="16" t="s">
        <v>99</v>
      </c>
      <c r="K29" s="16" t="s">
        <v>65</v>
      </c>
      <c r="L29" s="18" t="s">
        <v>246</v>
      </c>
      <c r="M29" s="18" t="s">
        <v>252</v>
      </c>
      <c r="N29" s="19"/>
      <c r="O29" s="1"/>
    </row>
    <row r="30" spans="1:15" ht="12" customHeight="1">
      <c r="A30" s="13">
        <v>29</v>
      </c>
      <c r="B30" s="14" t="s">
        <v>233</v>
      </c>
      <c r="C30" s="15" t="s">
        <v>257</v>
      </c>
      <c r="D30" s="15" t="s">
        <v>257</v>
      </c>
      <c r="E30" s="15" t="s">
        <v>263</v>
      </c>
      <c r="F30" s="14" t="s">
        <v>34</v>
      </c>
      <c r="G30" s="14" t="s">
        <v>35</v>
      </c>
      <c r="H30" s="16" t="s">
        <v>102</v>
      </c>
      <c r="I30" s="17" t="s">
        <v>238</v>
      </c>
      <c r="J30" s="16" t="s">
        <v>102</v>
      </c>
      <c r="K30" s="16" t="s">
        <v>36</v>
      </c>
      <c r="L30" s="18" t="s">
        <v>249</v>
      </c>
      <c r="M30" s="18" t="s">
        <v>249</v>
      </c>
      <c r="N30" s="19"/>
      <c r="O30" s="1"/>
    </row>
    <row r="31" spans="1:15" ht="12" customHeight="1">
      <c r="A31" s="13">
        <v>30</v>
      </c>
      <c r="B31" s="14" t="s">
        <v>234</v>
      </c>
      <c r="C31" s="15" t="s">
        <v>256</v>
      </c>
      <c r="D31" s="15" t="s">
        <v>257</v>
      </c>
      <c r="E31" s="15" t="s">
        <v>262</v>
      </c>
      <c r="F31" s="20" t="s">
        <v>164</v>
      </c>
      <c r="G31" s="20" t="s">
        <v>165</v>
      </c>
      <c r="H31" s="16" t="s">
        <v>48</v>
      </c>
      <c r="I31" s="18" t="s">
        <v>225</v>
      </c>
      <c r="J31" s="20" t="s">
        <v>101</v>
      </c>
      <c r="K31" s="20" t="s">
        <v>166</v>
      </c>
      <c r="L31" s="18" t="s">
        <v>250</v>
      </c>
      <c r="M31" s="18"/>
      <c r="N31" s="19"/>
      <c r="O31" s="1"/>
    </row>
    <row r="32" spans="1:15" ht="12" customHeight="1">
      <c r="A32" s="13">
        <v>31</v>
      </c>
      <c r="B32" s="14" t="s">
        <v>234</v>
      </c>
      <c r="C32" s="15" t="s">
        <v>256</v>
      </c>
      <c r="D32" s="15" t="s">
        <v>256</v>
      </c>
      <c r="E32" s="15" t="s">
        <v>273</v>
      </c>
      <c r="F32" s="25" t="s">
        <v>112</v>
      </c>
      <c r="G32" s="25" t="s">
        <v>113</v>
      </c>
      <c r="H32" s="16" t="s">
        <v>105</v>
      </c>
      <c r="I32" s="13" t="s">
        <v>222</v>
      </c>
      <c r="J32" s="14" t="s">
        <v>227</v>
      </c>
      <c r="K32" s="20" t="s">
        <v>114</v>
      </c>
      <c r="L32" s="18" t="s">
        <v>250</v>
      </c>
      <c r="M32" s="13" t="s">
        <v>249</v>
      </c>
      <c r="N32" s="19" t="s">
        <v>281</v>
      </c>
      <c r="O32" s="3"/>
    </row>
    <row r="33" spans="1:15" ht="12" customHeight="1">
      <c r="A33" s="13">
        <v>32</v>
      </c>
      <c r="B33" s="14" t="s">
        <v>233</v>
      </c>
      <c r="C33" s="15" t="s">
        <v>256</v>
      </c>
      <c r="D33" s="15" t="s">
        <v>257</v>
      </c>
      <c r="E33" s="15" t="s">
        <v>263</v>
      </c>
      <c r="F33" s="14" t="s">
        <v>20</v>
      </c>
      <c r="G33" s="14" t="s">
        <v>21</v>
      </c>
      <c r="H33" s="16" t="s">
        <v>105</v>
      </c>
      <c r="I33" s="17" t="s">
        <v>235</v>
      </c>
      <c r="J33" s="16" t="s">
        <v>22</v>
      </c>
      <c r="K33" s="16" t="s">
        <v>23</v>
      </c>
      <c r="L33" s="18" t="s">
        <v>245</v>
      </c>
      <c r="M33" s="18" t="s">
        <v>245</v>
      </c>
      <c r="N33" s="19"/>
      <c r="O33" s="1"/>
    </row>
    <row r="34" spans="1:15" ht="12" customHeight="1">
      <c r="A34" s="13">
        <v>33</v>
      </c>
      <c r="B34" s="14" t="s">
        <v>234</v>
      </c>
      <c r="C34" s="15" t="s">
        <v>257</v>
      </c>
      <c r="D34" s="15" t="s">
        <v>257</v>
      </c>
      <c r="E34" s="15" t="s">
        <v>262</v>
      </c>
      <c r="F34" s="20" t="s">
        <v>149</v>
      </c>
      <c r="G34" s="20" t="s">
        <v>150</v>
      </c>
      <c r="H34" s="16" t="s">
        <v>48</v>
      </c>
      <c r="I34" s="18" t="s">
        <v>224</v>
      </c>
      <c r="J34" s="20" t="s">
        <v>99</v>
      </c>
      <c r="K34" s="20" t="s">
        <v>151</v>
      </c>
      <c r="L34" s="18" t="s">
        <v>246</v>
      </c>
      <c r="M34" s="18" t="s">
        <v>247</v>
      </c>
      <c r="N34" s="19"/>
      <c r="O34" s="1"/>
    </row>
    <row r="35" spans="1:15" ht="12" customHeight="1">
      <c r="A35" s="13">
        <v>34</v>
      </c>
      <c r="B35" s="14" t="s">
        <v>233</v>
      </c>
      <c r="C35" s="15"/>
      <c r="D35" s="15"/>
      <c r="E35" s="15"/>
      <c r="F35" s="23" t="s">
        <v>58</v>
      </c>
      <c r="G35" s="23" t="s">
        <v>193</v>
      </c>
      <c r="H35" s="16" t="s">
        <v>48</v>
      </c>
      <c r="I35" s="18" t="s">
        <v>223</v>
      </c>
      <c r="J35" s="21" t="s">
        <v>100</v>
      </c>
      <c r="K35" s="21" t="s">
        <v>194</v>
      </c>
      <c r="L35" s="18" t="s">
        <v>249</v>
      </c>
      <c r="M35" s="18"/>
      <c r="N35" s="19"/>
      <c r="O35" s="1"/>
    </row>
    <row r="36" spans="1:15" ht="12" customHeight="1">
      <c r="A36" s="13">
        <v>35</v>
      </c>
      <c r="B36" s="14" t="s">
        <v>233</v>
      </c>
      <c r="C36" s="15" t="s">
        <v>256</v>
      </c>
      <c r="D36" s="15" t="s">
        <v>257</v>
      </c>
      <c r="E36" s="15" t="s">
        <v>262</v>
      </c>
      <c r="F36" s="14" t="s">
        <v>106</v>
      </c>
      <c r="G36" s="14" t="s">
        <v>107</v>
      </c>
      <c r="H36" s="16" t="s">
        <v>108</v>
      </c>
      <c r="I36" s="13" t="s">
        <v>235</v>
      </c>
      <c r="J36" s="14" t="s">
        <v>108</v>
      </c>
      <c r="K36" s="20" t="s">
        <v>109</v>
      </c>
      <c r="L36" s="18" t="s">
        <v>247</v>
      </c>
      <c r="M36" s="18" t="s">
        <v>247</v>
      </c>
      <c r="N36" s="19" t="s">
        <v>271</v>
      </c>
      <c r="O36" s="1"/>
    </row>
    <row r="37" spans="1:15" ht="12" customHeight="1">
      <c r="A37" s="13">
        <v>36</v>
      </c>
      <c r="B37" s="14" t="s">
        <v>236</v>
      </c>
      <c r="C37" s="15" t="s">
        <v>256</v>
      </c>
      <c r="D37" s="15" t="s">
        <v>257</v>
      </c>
      <c r="E37" s="15" t="s">
        <v>273</v>
      </c>
      <c r="F37" s="25" t="s">
        <v>24</v>
      </c>
      <c r="G37" s="25" t="s">
        <v>25</v>
      </c>
      <c r="H37" s="16" t="s">
        <v>105</v>
      </c>
      <c r="I37" s="17" t="s">
        <v>7</v>
      </c>
      <c r="J37" s="16" t="s">
        <v>99</v>
      </c>
      <c r="K37" s="16" t="s">
        <v>26</v>
      </c>
      <c r="L37" s="18" t="s">
        <v>246</v>
      </c>
      <c r="M37" s="18" t="s">
        <v>252</v>
      </c>
      <c r="N37" s="19" t="s">
        <v>286</v>
      </c>
      <c r="O37" s="1"/>
    </row>
    <row r="38" spans="1:14" ht="12" customHeight="1">
      <c r="A38" s="13">
        <v>37</v>
      </c>
      <c r="B38" s="14" t="s">
        <v>236</v>
      </c>
      <c r="C38" s="15" t="s">
        <v>256</v>
      </c>
      <c r="D38" s="15" t="s">
        <v>256</v>
      </c>
      <c r="E38" s="15" t="s">
        <v>273</v>
      </c>
      <c r="F38" s="14" t="s">
        <v>66</v>
      </c>
      <c r="G38" s="14" t="s">
        <v>67</v>
      </c>
      <c r="H38" s="16" t="s">
        <v>48</v>
      </c>
      <c r="I38" s="17" t="s">
        <v>49</v>
      </c>
      <c r="J38" s="16" t="s">
        <v>101</v>
      </c>
      <c r="K38" s="16" t="s">
        <v>68</v>
      </c>
      <c r="L38" s="13" t="s">
        <v>245</v>
      </c>
      <c r="M38" s="13" t="s">
        <v>252</v>
      </c>
      <c r="N38" s="15"/>
    </row>
    <row r="39" spans="1:14" ht="12" customHeight="1">
      <c r="A39" s="13">
        <v>38</v>
      </c>
      <c r="B39" s="14" t="s">
        <v>234</v>
      </c>
      <c r="C39" s="15" t="s">
        <v>257</v>
      </c>
      <c r="D39" s="15" t="s">
        <v>257</v>
      </c>
      <c r="E39" s="15" t="s">
        <v>264</v>
      </c>
      <c r="F39" s="20" t="s">
        <v>152</v>
      </c>
      <c r="G39" s="20" t="s">
        <v>153</v>
      </c>
      <c r="H39" s="16" t="s">
        <v>48</v>
      </c>
      <c r="I39" s="18" t="s">
        <v>225</v>
      </c>
      <c r="J39" s="20" t="s">
        <v>99</v>
      </c>
      <c r="K39" s="20" t="s">
        <v>154</v>
      </c>
      <c r="L39" s="18" t="s">
        <v>250</v>
      </c>
      <c r="M39" s="13"/>
      <c r="N39" s="15"/>
    </row>
    <row r="40" spans="1:14" ht="12" customHeight="1">
      <c r="A40" s="13">
        <v>39</v>
      </c>
      <c r="B40" s="14" t="s">
        <v>233</v>
      </c>
      <c r="C40" s="15" t="s">
        <v>256</v>
      </c>
      <c r="D40" s="15" t="s">
        <v>257</v>
      </c>
      <c r="E40" s="15" t="s">
        <v>264</v>
      </c>
      <c r="F40" s="20" t="s">
        <v>69</v>
      </c>
      <c r="G40" s="20" t="s">
        <v>70</v>
      </c>
      <c r="H40" s="16" t="s">
        <v>48</v>
      </c>
      <c r="I40" s="18" t="s">
        <v>239</v>
      </c>
      <c r="J40" s="20" t="s">
        <v>100</v>
      </c>
      <c r="K40" s="20" t="s">
        <v>71</v>
      </c>
      <c r="L40" s="13" t="s">
        <v>249</v>
      </c>
      <c r="M40" s="13"/>
      <c r="N40" s="15"/>
    </row>
    <row r="41" spans="1:14" ht="12" customHeight="1">
      <c r="A41" s="13">
        <v>40</v>
      </c>
      <c r="B41" s="14" t="s">
        <v>234</v>
      </c>
      <c r="C41" s="15"/>
      <c r="D41" s="15" t="s">
        <v>257</v>
      </c>
      <c r="E41" s="15" t="s">
        <v>262</v>
      </c>
      <c r="F41" s="21" t="s">
        <v>195</v>
      </c>
      <c r="G41" s="21" t="s">
        <v>196</v>
      </c>
      <c r="H41" s="16" t="s">
        <v>48</v>
      </c>
      <c r="I41" s="18" t="s">
        <v>224</v>
      </c>
      <c r="J41" s="21" t="s">
        <v>100</v>
      </c>
      <c r="K41" s="21" t="s">
        <v>197</v>
      </c>
      <c r="L41" s="18" t="s">
        <v>250</v>
      </c>
      <c r="M41" s="13"/>
      <c r="N41" s="15"/>
    </row>
    <row r="42" spans="1:14" ht="12" customHeight="1">
      <c r="A42" s="13">
        <v>41</v>
      </c>
      <c r="B42" s="14" t="s">
        <v>233</v>
      </c>
      <c r="C42" s="15" t="s">
        <v>256</v>
      </c>
      <c r="D42" s="15" t="s">
        <v>257</v>
      </c>
      <c r="E42" s="15" t="s">
        <v>263</v>
      </c>
      <c r="F42" s="25" t="s">
        <v>37</v>
      </c>
      <c r="G42" s="25" t="s">
        <v>38</v>
      </c>
      <c r="H42" s="16" t="s">
        <v>102</v>
      </c>
      <c r="I42" s="17" t="s">
        <v>235</v>
      </c>
      <c r="J42" s="16" t="s">
        <v>102</v>
      </c>
      <c r="K42" s="16" t="s">
        <v>39</v>
      </c>
      <c r="L42" s="13" t="s">
        <v>248</v>
      </c>
      <c r="M42" s="13" t="s">
        <v>248</v>
      </c>
      <c r="N42" s="15"/>
    </row>
    <row r="43" spans="1:14" ht="12" customHeight="1">
      <c r="A43" s="13">
        <v>42</v>
      </c>
      <c r="B43" s="14" t="s">
        <v>236</v>
      </c>
      <c r="C43" s="15" t="s">
        <v>256</v>
      </c>
      <c r="D43" s="15" t="s">
        <v>256</v>
      </c>
      <c r="E43" s="15" t="s">
        <v>273</v>
      </c>
      <c r="F43" s="25" t="s">
        <v>72</v>
      </c>
      <c r="G43" s="25" t="s">
        <v>73</v>
      </c>
      <c r="H43" s="16" t="s">
        <v>48</v>
      </c>
      <c r="I43" s="17" t="s">
        <v>49</v>
      </c>
      <c r="J43" s="16" t="s">
        <v>103</v>
      </c>
      <c r="K43" s="16" t="s">
        <v>74</v>
      </c>
      <c r="L43" s="13" t="s">
        <v>248</v>
      </c>
      <c r="M43" s="13" t="s">
        <v>252</v>
      </c>
      <c r="N43" s="15"/>
    </row>
    <row r="44" spans="1:14" ht="12" customHeight="1">
      <c r="A44" s="13">
        <v>43</v>
      </c>
      <c r="B44" s="14" t="s">
        <v>234</v>
      </c>
      <c r="C44" s="15" t="s">
        <v>257</v>
      </c>
      <c r="D44" s="15" t="s">
        <v>257</v>
      </c>
      <c r="E44" s="15" t="s">
        <v>264</v>
      </c>
      <c r="F44" s="14" t="s">
        <v>218</v>
      </c>
      <c r="G44" s="14" t="s">
        <v>219</v>
      </c>
      <c r="H44" s="16" t="s">
        <v>4</v>
      </c>
      <c r="I44" s="13" t="s">
        <v>222</v>
      </c>
      <c r="J44" s="14" t="s">
        <v>229</v>
      </c>
      <c r="K44" s="21" t="s">
        <v>220</v>
      </c>
      <c r="L44" s="18" t="s">
        <v>250</v>
      </c>
      <c r="M44" s="13" t="s">
        <v>248</v>
      </c>
      <c r="N44" s="15"/>
    </row>
    <row r="45" spans="1:14" ht="12" customHeight="1">
      <c r="A45" s="13">
        <v>44</v>
      </c>
      <c r="B45" s="14" t="s">
        <v>233</v>
      </c>
      <c r="C45" s="15" t="s">
        <v>256</v>
      </c>
      <c r="D45" s="15" t="s">
        <v>257</v>
      </c>
      <c r="E45" s="15" t="s">
        <v>263</v>
      </c>
      <c r="F45" s="20" t="s">
        <v>198</v>
      </c>
      <c r="G45" s="20" t="s">
        <v>130</v>
      </c>
      <c r="H45" s="16" t="s">
        <v>48</v>
      </c>
      <c r="I45" s="18" t="s">
        <v>223</v>
      </c>
      <c r="J45" s="20" t="s">
        <v>100</v>
      </c>
      <c r="K45" s="20" t="s">
        <v>199</v>
      </c>
      <c r="L45" s="13" t="s">
        <v>249</v>
      </c>
      <c r="M45" s="13"/>
      <c r="N45" s="15"/>
    </row>
    <row r="46" spans="1:14" ht="12" customHeight="1">
      <c r="A46" s="13">
        <v>45</v>
      </c>
      <c r="B46" s="14" t="s">
        <v>233</v>
      </c>
      <c r="C46" s="15" t="s">
        <v>257</v>
      </c>
      <c r="D46" s="15" t="s">
        <v>257</v>
      </c>
      <c r="E46" s="15" t="s">
        <v>264</v>
      </c>
      <c r="F46" s="20" t="s">
        <v>167</v>
      </c>
      <c r="G46" s="20" t="s">
        <v>168</v>
      </c>
      <c r="H46" s="16" t="s">
        <v>48</v>
      </c>
      <c r="I46" s="18" t="s">
        <v>223</v>
      </c>
      <c r="J46" s="20" t="s">
        <v>101</v>
      </c>
      <c r="K46" s="20" t="s">
        <v>169</v>
      </c>
      <c r="L46" s="13" t="s">
        <v>244</v>
      </c>
      <c r="M46" s="13"/>
      <c r="N46" s="15"/>
    </row>
    <row r="47" spans="1:14" ht="12" customHeight="1">
      <c r="A47" s="13">
        <v>46</v>
      </c>
      <c r="B47" s="14" t="s">
        <v>236</v>
      </c>
      <c r="C47" s="15"/>
      <c r="D47" s="15"/>
      <c r="E47" s="15"/>
      <c r="F47" s="24" t="s">
        <v>27</v>
      </c>
      <c r="G47" s="24" t="s">
        <v>28</v>
      </c>
      <c r="H47" s="16" t="s">
        <v>105</v>
      </c>
      <c r="I47" s="17" t="s">
        <v>7</v>
      </c>
      <c r="J47" s="16" t="s">
        <v>100</v>
      </c>
      <c r="K47" s="16" t="s">
        <v>29</v>
      </c>
      <c r="L47" s="13" t="s">
        <v>244</v>
      </c>
      <c r="M47" s="13" t="s">
        <v>252</v>
      </c>
      <c r="N47" s="15" t="s">
        <v>280</v>
      </c>
    </row>
    <row r="48" spans="1:14" ht="12" customHeight="1">
      <c r="A48" s="13">
        <v>47</v>
      </c>
      <c r="B48" s="14" t="s">
        <v>236</v>
      </c>
      <c r="C48" s="15" t="s">
        <v>256</v>
      </c>
      <c r="D48" s="15" t="s">
        <v>256</v>
      </c>
      <c r="E48" s="15" t="s">
        <v>273</v>
      </c>
      <c r="F48" s="25" t="s">
        <v>40</v>
      </c>
      <c r="G48" s="25" t="s">
        <v>41</v>
      </c>
      <c r="H48" s="16" t="s">
        <v>102</v>
      </c>
      <c r="I48" s="17" t="s">
        <v>7</v>
      </c>
      <c r="J48" s="16" t="s">
        <v>102</v>
      </c>
      <c r="K48" s="16" t="s">
        <v>42</v>
      </c>
      <c r="L48" s="13" t="s">
        <v>249</v>
      </c>
      <c r="M48" s="13" t="s">
        <v>252</v>
      </c>
      <c r="N48" s="15"/>
    </row>
    <row r="49" spans="1:14" ht="12" customHeight="1">
      <c r="A49" s="13">
        <v>48</v>
      </c>
      <c r="B49" s="14" t="s">
        <v>236</v>
      </c>
      <c r="C49" s="15" t="s">
        <v>256</v>
      </c>
      <c r="D49" s="15" t="s">
        <v>257</v>
      </c>
      <c r="E49" s="15" t="s">
        <v>263</v>
      </c>
      <c r="F49" s="14" t="s">
        <v>75</v>
      </c>
      <c r="G49" s="14" t="s">
        <v>76</v>
      </c>
      <c r="H49" s="16" t="s">
        <v>48</v>
      </c>
      <c r="I49" s="17" t="s">
        <v>49</v>
      </c>
      <c r="J49" s="16" t="s">
        <v>104</v>
      </c>
      <c r="K49" s="16" t="s">
        <v>77</v>
      </c>
      <c r="L49" s="13" t="s">
        <v>247</v>
      </c>
      <c r="M49" s="13" t="s">
        <v>252</v>
      </c>
      <c r="N49" s="15"/>
    </row>
    <row r="50" spans="1:14" ht="12" customHeight="1">
      <c r="A50" s="13">
        <v>49</v>
      </c>
      <c r="B50" s="14" t="s">
        <v>233</v>
      </c>
      <c r="C50" s="15" t="s">
        <v>256</v>
      </c>
      <c r="D50" s="15" t="s">
        <v>256</v>
      </c>
      <c r="E50" s="15" t="s">
        <v>273</v>
      </c>
      <c r="F50" s="20" t="s">
        <v>200</v>
      </c>
      <c r="G50" s="20" t="s">
        <v>89</v>
      </c>
      <c r="H50" s="16" t="s">
        <v>48</v>
      </c>
      <c r="I50" s="18" t="s">
        <v>223</v>
      </c>
      <c r="J50" s="20" t="s">
        <v>100</v>
      </c>
      <c r="K50" s="20" t="s">
        <v>201</v>
      </c>
      <c r="L50" s="13" t="s">
        <v>246</v>
      </c>
      <c r="M50" s="13"/>
      <c r="N50" s="15"/>
    </row>
    <row r="51" spans="1:14" ht="12" customHeight="1">
      <c r="A51" s="13">
        <v>50</v>
      </c>
      <c r="B51" s="14" t="s">
        <v>234</v>
      </c>
      <c r="C51" s="15" t="s">
        <v>257</v>
      </c>
      <c r="D51" s="15" t="s">
        <v>257</v>
      </c>
      <c r="E51" s="15" t="s">
        <v>264</v>
      </c>
      <c r="F51" s="20" t="s">
        <v>155</v>
      </c>
      <c r="G51" s="20" t="s">
        <v>156</v>
      </c>
      <c r="H51" s="16" t="s">
        <v>48</v>
      </c>
      <c r="I51" s="18" t="s">
        <v>224</v>
      </c>
      <c r="J51" s="20" t="s">
        <v>99</v>
      </c>
      <c r="K51" s="20" t="s">
        <v>157</v>
      </c>
      <c r="L51" s="18" t="s">
        <v>250</v>
      </c>
      <c r="M51" s="13"/>
      <c r="N51" s="15"/>
    </row>
    <row r="52" spans="1:14" ht="12" customHeight="1">
      <c r="A52" s="13">
        <v>51</v>
      </c>
      <c r="B52" s="14" t="s">
        <v>234</v>
      </c>
      <c r="C52" s="15" t="s">
        <v>256</v>
      </c>
      <c r="D52" s="15" t="s">
        <v>257</v>
      </c>
      <c r="E52" s="15" t="s">
        <v>262</v>
      </c>
      <c r="F52" s="20" t="s">
        <v>202</v>
      </c>
      <c r="G52" s="20" t="s">
        <v>203</v>
      </c>
      <c r="H52" s="16" t="s">
        <v>48</v>
      </c>
      <c r="I52" s="18" t="s">
        <v>225</v>
      </c>
      <c r="J52" s="20" t="s">
        <v>100</v>
      </c>
      <c r="K52" s="20" t="s">
        <v>204</v>
      </c>
      <c r="L52" s="18" t="s">
        <v>245</v>
      </c>
      <c r="M52" s="13"/>
      <c r="N52" s="15"/>
    </row>
    <row r="53" spans="1:15" ht="12" customHeight="1">
      <c r="A53" s="13">
        <v>52</v>
      </c>
      <c r="B53" s="14" t="s">
        <v>236</v>
      </c>
      <c r="C53" s="15" t="s">
        <v>257</v>
      </c>
      <c r="D53" s="15" t="s">
        <v>257</v>
      </c>
      <c r="E53" s="15" t="s">
        <v>263</v>
      </c>
      <c r="F53" s="14" t="s">
        <v>78</v>
      </c>
      <c r="G53" s="14" t="s">
        <v>79</v>
      </c>
      <c r="H53" s="16" t="s">
        <v>48</v>
      </c>
      <c r="I53" s="17" t="s">
        <v>49</v>
      </c>
      <c r="J53" s="16" t="s">
        <v>101</v>
      </c>
      <c r="K53" s="16" t="s">
        <v>80</v>
      </c>
      <c r="L53" s="13" t="s">
        <v>247</v>
      </c>
      <c r="M53" s="13" t="s">
        <v>252</v>
      </c>
      <c r="N53" s="19"/>
      <c r="O53" s="3"/>
    </row>
    <row r="54" spans="1:14" ht="12" customHeight="1">
      <c r="A54" s="13">
        <v>53</v>
      </c>
      <c r="B54" s="14" t="s">
        <v>236</v>
      </c>
      <c r="C54" s="15" t="s">
        <v>257</v>
      </c>
      <c r="D54" s="15" t="s">
        <v>257</v>
      </c>
      <c r="E54" s="15" t="s">
        <v>263</v>
      </c>
      <c r="F54" s="25" t="s">
        <v>30</v>
      </c>
      <c r="G54" s="25" t="s">
        <v>31</v>
      </c>
      <c r="H54" s="16" t="s">
        <v>105</v>
      </c>
      <c r="I54" s="17" t="s">
        <v>7</v>
      </c>
      <c r="J54" s="16" t="s">
        <v>32</v>
      </c>
      <c r="K54" s="16" t="s">
        <v>33</v>
      </c>
      <c r="L54" s="13" t="s">
        <v>248</v>
      </c>
      <c r="M54" s="13" t="s">
        <v>252</v>
      </c>
      <c r="N54" s="15"/>
    </row>
    <row r="55" spans="1:14" ht="12" customHeight="1">
      <c r="A55" s="13">
        <v>54</v>
      </c>
      <c r="B55" s="14" t="s">
        <v>236</v>
      </c>
      <c r="C55" s="15"/>
      <c r="D55" s="15"/>
      <c r="E55" s="15"/>
      <c r="F55" s="24" t="s">
        <v>81</v>
      </c>
      <c r="G55" s="24" t="s">
        <v>82</v>
      </c>
      <c r="H55" s="16" t="s">
        <v>48</v>
      </c>
      <c r="I55" s="17" t="s">
        <v>49</v>
      </c>
      <c r="J55" s="16" t="s">
        <v>99</v>
      </c>
      <c r="K55" s="16" t="s">
        <v>83</v>
      </c>
      <c r="L55" s="13" t="s">
        <v>249</v>
      </c>
      <c r="M55" s="13" t="s">
        <v>252</v>
      </c>
      <c r="N55" s="15"/>
    </row>
    <row r="56" spans="1:15" ht="12" customHeight="1">
      <c r="A56" s="13">
        <v>55</v>
      </c>
      <c r="B56" s="14" t="s">
        <v>236</v>
      </c>
      <c r="C56" s="15" t="s">
        <v>256</v>
      </c>
      <c r="D56" s="15" t="s">
        <v>257</v>
      </c>
      <c r="E56" s="15" t="s">
        <v>264</v>
      </c>
      <c r="F56" s="14" t="s">
        <v>84</v>
      </c>
      <c r="G56" s="14" t="s">
        <v>52</v>
      </c>
      <c r="H56" s="16" t="s">
        <v>48</v>
      </c>
      <c r="I56" s="17" t="s">
        <v>49</v>
      </c>
      <c r="J56" s="16" t="s">
        <v>100</v>
      </c>
      <c r="K56" s="16" t="s">
        <v>85</v>
      </c>
      <c r="L56" s="13" t="s">
        <v>248</v>
      </c>
      <c r="M56" s="13" t="s">
        <v>252</v>
      </c>
      <c r="N56" s="15"/>
      <c r="O56" s="5"/>
    </row>
    <row r="57" spans="1:15" ht="12" customHeight="1">
      <c r="A57" s="13">
        <v>56</v>
      </c>
      <c r="B57" s="14" t="s">
        <v>233</v>
      </c>
      <c r="C57" s="15" t="s">
        <v>256</v>
      </c>
      <c r="D57" s="15" t="s">
        <v>257</v>
      </c>
      <c r="E57" s="15" t="s">
        <v>263</v>
      </c>
      <c r="F57" s="21" t="s">
        <v>84</v>
      </c>
      <c r="G57" s="21" t="s">
        <v>205</v>
      </c>
      <c r="H57" s="16" t="s">
        <v>48</v>
      </c>
      <c r="I57" s="18" t="s">
        <v>223</v>
      </c>
      <c r="J57" s="21" t="s">
        <v>100</v>
      </c>
      <c r="K57" s="21" t="s">
        <v>206</v>
      </c>
      <c r="L57" s="13" t="s">
        <v>245</v>
      </c>
      <c r="M57" s="13"/>
      <c r="N57" s="15"/>
      <c r="O57" s="1"/>
    </row>
    <row r="58" spans="1:15" ht="12" customHeight="1">
      <c r="A58" s="13">
        <v>57</v>
      </c>
      <c r="B58" s="14" t="s">
        <v>234</v>
      </c>
      <c r="C58" s="15" t="s">
        <v>257</v>
      </c>
      <c r="D58" s="15" t="s">
        <v>257</v>
      </c>
      <c r="E58" s="15" t="s">
        <v>264</v>
      </c>
      <c r="F58" s="14" t="s">
        <v>213</v>
      </c>
      <c r="G58" s="14" t="s">
        <v>44</v>
      </c>
      <c r="H58" s="16" t="s">
        <v>102</v>
      </c>
      <c r="I58" s="13" t="s">
        <v>222</v>
      </c>
      <c r="J58" s="14" t="s">
        <v>102</v>
      </c>
      <c r="K58" s="21" t="s">
        <v>214</v>
      </c>
      <c r="L58" s="18" t="s">
        <v>250</v>
      </c>
      <c r="M58" s="13" t="s">
        <v>249</v>
      </c>
      <c r="N58" s="15" t="s">
        <v>272</v>
      </c>
      <c r="O58" s="1"/>
    </row>
    <row r="59" spans="1:14" ht="12" customHeight="1">
      <c r="A59" s="13">
        <v>58</v>
      </c>
      <c r="B59" s="14" t="s">
        <v>233</v>
      </c>
      <c r="C59" s="15" t="s">
        <v>257</v>
      </c>
      <c r="D59" s="15" t="s">
        <v>257</v>
      </c>
      <c r="E59" s="15" t="s">
        <v>263</v>
      </c>
      <c r="F59" s="20" t="s">
        <v>132</v>
      </c>
      <c r="G59" s="20" t="s">
        <v>133</v>
      </c>
      <c r="H59" s="16" t="s">
        <v>48</v>
      </c>
      <c r="I59" s="18" t="s">
        <v>223</v>
      </c>
      <c r="J59" s="20" t="s">
        <v>103</v>
      </c>
      <c r="K59" s="20" t="s">
        <v>134</v>
      </c>
      <c r="L59" s="13" t="s">
        <v>246</v>
      </c>
      <c r="M59" s="13"/>
      <c r="N59" s="15"/>
    </row>
    <row r="60" spans="1:14" ht="12" customHeight="1">
      <c r="A60" s="13">
        <v>59</v>
      </c>
      <c r="B60" s="14" t="s">
        <v>236</v>
      </c>
      <c r="C60" s="15" t="s">
        <v>256</v>
      </c>
      <c r="D60" s="15" t="s">
        <v>256</v>
      </c>
      <c r="E60" s="15" t="s">
        <v>273</v>
      </c>
      <c r="F60" s="25" t="s">
        <v>9</v>
      </c>
      <c r="G60" s="25" t="s">
        <v>10</v>
      </c>
      <c r="H60" s="16" t="s">
        <v>4</v>
      </c>
      <c r="I60" s="17" t="s">
        <v>7</v>
      </c>
      <c r="J60" s="16" t="s">
        <v>230</v>
      </c>
      <c r="K60" s="16" t="s">
        <v>11</v>
      </c>
      <c r="L60" s="13" t="s">
        <v>248</v>
      </c>
      <c r="M60" s="13" t="s">
        <v>252</v>
      </c>
      <c r="N60" s="15" t="s">
        <v>285</v>
      </c>
    </row>
    <row r="61" spans="1:14" ht="12" customHeight="1">
      <c r="A61" s="13">
        <v>60</v>
      </c>
      <c r="B61" s="14" t="s">
        <v>233</v>
      </c>
      <c r="C61" s="15" t="s">
        <v>257</v>
      </c>
      <c r="D61" s="15" t="s">
        <v>257</v>
      </c>
      <c r="E61" s="15" t="s">
        <v>264</v>
      </c>
      <c r="F61" s="21" t="s">
        <v>207</v>
      </c>
      <c r="G61" s="21" t="s">
        <v>28</v>
      </c>
      <c r="H61" s="16" t="s">
        <v>48</v>
      </c>
      <c r="I61" s="18" t="s">
        <v>223</v>
      </c>
      <c r="J61" s="21" t="s">
        <v>100</v>
      </c>
      <c r="K61" s="21" t="s">
        <v>208</v>
      </c>
      <c r="L61" s="13" t="s">
        <v>247</v>
      </c>
      <c r="M61" s="13" t="s">
        <v>247</v>
      </c>
      <c r="N61" s="15"/>
    </row>
    <row r="62" spans="1:14" ht="12" customHeight="1">
      <c r="A62" s="13">
        <v>61</v>
      </c>
      <c r="B62" s="14" t="s">
        <v>233</v>
      </c>
      <c r="C62" s="15" t="s">
        <v>256</v>
      </c>
      <c r="D62" s="15" t="s">
        <v>257</v>
      </c>
      <c r="E62" s="15" t="s">
        <v>263</v>
      </c>
      <c r="F62" s="20" t="s">
        <v>209</v>
      </c>
      <c r="G62" s="20" t="s">
        <v>210</v>
      </c>
      <c r="H62" s="16" t="s">
        <v>48</v>
      </c>
      <c r="I62" s="18" t="s">
        <v>223</v>
      </c>
      <c r="J62" s="20" t="s">
        <v>100</v>
      </c>
      <c r="K62" s="20" t="s">
        <v>211</v>
      </c>
      <c r="L62" s="13" t="s">
        <v>246</v>
      </c>
      <c r="M62" s="13" t="s">
        <v>247</v>
      </c>
      <c r="N62" s="15"/>
    </row>
    <row r="63" spans="1:14" ht="12" customHeight="1">
      <c r="A63" s="13">
        <v>62</v>
      </c>
      <c r="B63" s="14" t="s">
        <v>233</v>
      </c>
      <c r="C63" s="15" t="s">
        <v>256</v>
      </c>
      <c r="D63" s="15" t="s">
        <v>257</v>
      </c>
      <c r="E63" s="15" t="s">
        <v>263</v>
      </c>
      <c r="F63" s="20" t="s">
        <v>86</v>
      </c>
      <c r="G63" s="20" t="s">
        <v>17</v>
      </c>
      <c r="H63" s="16" t="s">
        <v>48</v>
      </c>
      <c r="I63" s="18" t="s">
        <v>239</v>
      </c>
      <c r="J63" s="20" t="s">
        <v>100</v>
      </c>
      <c r="K63" s="20" t="s">
        <v>87</v>
      </c>
      <c r="L63" s="13" t="s">
        <v>246</v>
      </c>
      <c r="M63" s="13"/>
      <c r="N63" s="15"/>
    </row>
    <row r="64" spans="1:14" ht="12" customHeight="1">
      <c r="A64" s="13">
        <v>63</v>
      </c>
      <c r="B64" s="14" t="s">
        <v>236</v>
      </c>
      <c r="C64" s="15" t="s">
        <v>256</v>
      </c>
      <c r="D64" s="15" t="s">
        <v>257</v>
      </c>
      <c r="E64" s="15" t="s">
        <v>263</v>
      </c>
      <c r="F64" s="25" t="s">
        <v>88</v>
      </c>
      <c r="G64" s="25" t="s">
        <v>89</v>
      </c>
      <c r="H64" s="16" t="s">
        <v>48</v>
      </c>
      <c r="I64" s="17" t="s">
        <v>49</v>
      </c>
      <c r="J64" s="16" t="s">
        <v>100</v>
      </c>
      <c r="K64" s="16" t="s">
        <v>90</v>
      </c>
      <c r="L64" s="13" t="s">
        <v>249</v>
      </c>
      <c r="M64" s="13" t="s">
        <v>252</v>
      </c>
      <c r="N64" s="15"/>
    </row>
    <row r="65" spans="1:15" ht="12" customHeight="1">
      <c r="A65" s="13">
        <v>64</v>
      </c>
      <c r="B65" s="14" t="s">
        <v>236</v>
      </c>
      <c r="C65" s="15" t="s">
        <v>256</v>
      </c>
      <c r="D65" s="15" t="s">
        <v>256</v>
      </c>
      <c r="E65" s="15" t="s">
        <v>273</v>
      </c>
      <c r="F65" s="14" t="s">
        <v>43</v>
      </c>
      <c r="G65" s="14" t="s">
        <v>44</v>
      </c>
      <c r="H65" s="16" t="s">
        <v>102</v>
      </c>
      <c r="I65" s="17" t="s">
        <v>7</v>
      </c>
      <c r="J65" s="16" t="s">
        <v>102</v>
      </c>
      <c r="K65" s="16" t="s">
        <v>45</v>
      </c>
      <c r="L65" s="13" t="s">
        <v>249</v>
      </c>
      <c r="M65" s="13" t="s">
        <v>252</v>
      </c>
      <c r="N65" s="15"/>
      <c r="O65" s="3"/>
    </row>
    <row r="66" spans="1:15" ht="12" customHeight="1">
      <c r="A66" s="13">
        <v>65</v>
      </c>
      <c r="B66" s="14" t="s">
        <v>234</v>
      </c>
      <c r="C66" s="15" t="s">
        <v>257</v>
      </c>
      <c r="D66" s="15" t="s">
        <v>257</v>
      </c>
      <c r="E66" s="15" t="s">
        <v>265</v>
      </c>
      <c r="F66" s="20" t="s">
        <v>135</v>
      </c>
      <c r="G66" s="20" t="s">
        <v>136</v>
      </c>
      <c r="H66" s="16" t="s">
        <v>48</v>
      </c>
      <c r="I66" s="18" t="s">
        <v>224</v>
      </c>
      <c r="J66" s="20" t="s">
        <v>103</v>
      </c>
      <c r="K66" s="20" t="s">
        <v>137</v>
      </c>
      <c r="L66" s="18" t="s">
        <v>250</v>
      </c>
      <c r="M66" s="13"/>
      <c r="N66" s="15"/>
      <c r="O66" s="3"/>
    </row>
    <row r="67" spans="1:14" ht="12" customHeight="1">
      <c r="A67" s="13">
        <v>66</v>
      </c>
      <c r="B67" s="14" t="s">
        <v>236</v>
      </c>
      <c r="C67" s="15" t="s">
        <v>256</v>
      </c>
      <c r="D67" s="15" t="s">
        <v>256</v>
      </c>
      <c r="E67" s="15" t="s">
        <v>273</v>
      </c>
      <c r="F67" s="14" t="s">
        <v>91</v>
      </c>
      <c r="G67" s="14" t="s">
        <v>92</v>
      </c>
      <c r="H67" s="16" t="s">
        <v>48</v>
      </c>
      <c r="I67" s="17" t="s">
        <v>49</v>
      </c>
      <c r="J67" s="16" t="s">
        <v>100</v>
      </c>
      <c r="K67" s="16" t="s">
        <v>93</v>
      </c>
      <c r="L67" s="13" t="s">
        <v>245</v>
      </c>
      <c r="M67" s="13" t="s">
        <v>252</v>
      </c>
      <c r="N67" s="15"/>
    </row>
    <row r="68" spans="1:14" ht="12" customHeight="1">
      <c r="A68" s="13">
        <v>67</v>
      </c>
      <c r="B68" s="14" t="s">
        <v>233</v>
      </c>
      <c r="C68" s="34"/>
      <c r="D68" s="34"/>
      <c r="E68" s="34"/>
      <c r="F68" s="36" t="s">
        <v>94</v>
      </c>
      <c r="G68" s="36" t="s">
        <v>212</v>
      </c>
      <c r="H68" s="16" t="s">
        <v>48</v>
      </c>
      <c r="I68" s="18" t="s">
        <v>239</v>
      </c>
      <c r="J68" s="20" t="s">
        <v>100</v>
      </c>
      <c r="K68" s="20" t="s">
        <v>95</v>
      </c>
      <c r="L68" s="13" t="s">
        <v>244</v>
      </c>
      <c r="M68" s="13"/>
      <c r="N68" s="15"/>
    </row>
    <row r="69" spans="1:14" ht="12" customHeight="1">
      <c r="A69" s="13">
        <v>68</v>
      </c>
      <c r="B69" s="14" t="s">
        <v>234</v>
      </c>
      <c r="C69" s="15" t="s">
        <v>257</v>
      </c>
      <c r="D69" s="15" t="s">
        <v>257</v>
      </c>
      <c r="E69" s="15" t="s">
        <v>264</v>
      </c>
      <c r="F69" s="14" t="s">
        <v>215</v>
      </c>
      <c r="G69" s="14" t="s">
        <v>216</v>
      </c>
      <c r="H69" s="16" t="s">
        <v>102</v>
      </c>
      <c r="I69" s="13" t="s">
        <v>222</v>
      </c>
      <c r="J69" s="14" t="s">
        <v>102</v>
      </c>
      <c r="K69" s="21" t="s">
        <v>217</v>
      </c>
      <c r="L69" s="18" t="s">
        <v>249</v>
      </c>
      <c r="M69" s="13" t="s">
        <v>249</v>
      </c>
      <c r="N69" s="15"/>
    </row>
    <row r="70" spans="1:15" ht="12" customHeight="1">
      <c r="A70" s="13">
        <v>69</v>
      </c>
      <c r="B70" s="14" t="s">
        <v>234</v>
      </c>
      <c r="C70" s="15" t="s">
        <v>257</v>
      </c>
      <c r="D70" s="15" t="s">
        <v>257</v>
      </c>
      <c r="E70" s="15" t="s">
        <v>264</v>
      </c>
      <c r="F70" s="20" t="s">
        <v>138</v>
      </c>
      <c r="G70" s="20" t="s">
        <v>139</v>
      </c>
      <c r="H70" s="16" t="s">
        <v>48</v>
      </c>
      <c r="I70" s="18" t="s">
        <v>225</v>
      </c>
      <c r="J70" s="20" t="s">
        <v>103</v>
      </c>
      <c r="K70" s="20" t="s">
        <v>140</v>
      </c>
      <c r="L70" s="18" t="s">
        <v>250</v>
      </c>
      <c r="M70" s="13"/>
      <c r="N70" s="15"/>
      <c r="O70" s="3"/>
    </row>
    <row r="71" spans="1:14" ht="12" customHeight="1">
      <c r="A71" s="13">
        <v>70</v>
      </c>
      <c r="B71" s="14" t="s">
        <v>236</v>
      </c>
      <c r="C71" s="15" t="s">
        <v>256</v>
      </c>
      <c r="D71" s="15" t="s">
        <v>256</v>
      </c>
      <c r="E71" s="15" t="s">
        <v>273</v>
      </c>
      <c r="F71" s="25" t="s">
        <v>96</v>
      </c>
      <c r="G71" s="25" t="s">
        <v>97</v>
      </c>
      <c r="H71" s="16" t="s">
        <v>48</v>
      </c>
      <c r="I71" s="17" t="s">
        <v>49</v>
      </c>
      <c r="J71" s="16" t="s">
        <v>103</v>
      </c>
      <c r="K71" s="16" t="s">
        <v>98</v>
      </c>
      <c r="L71" s="13" t="s">
        <v>245</v>
      </c>
      <c r="M71" s="13" t="s">
        <v>252</v>
      </c>
      <c r="N71" s="15"/>
    </row>
    <row r="72" spans="1:15" ht="12" customHeight="1">
      <c r="A72" s="13">
        <v>71</v>
      </c>
      <c r="B72" s="14" t="s">
        <v>234</v>
      </c>
      <c r="C72" s="15" t="s">
        <v>256</v>
      </c>
      <c r="D72" s="15" t="s">
        <v>257</v>
      </c>
      <c r="E72" s="15" t="s">
        <v>263</v>
      </c>
      <c r="F72" s="20" t="s">
        <v>121</v>
      </c>
      <c r="G72" s="20" t="s">
        <v>122</v>
      </c>
      <c r="H72" s="16" t="s">
        <v>48</v>
      </c>
      <c r="I72" s="18" t="s">
        <v>224</v>
      </c>
      <c r="J72" s="20" t="s">
        <v>104</v>
      </c>
      <c r="K72" s="20" t="s">
        <v>123</v>
      </c>
      <c r="L72" s="18" t="s">
        <v>249</v>
      </c>
      <c r="M72" s="13" t="s">
        <v>245</v>
      </c>
      <c r="N72" s="15"/>
      <c r="O72" s="1"/>
    </row>
    <row r="73" spans="1:14" ht="12" customHeight="1">
      <c r="A73" s="13">
        <f>A72+1</f>
        <v>72</v>
      </c>
      <c r="B73" s="14" t="s">
        <v>275</v>
      </c>
      <c r="C73" s="15" t="s">
        <v>257</v>
      </c>
      <c r="D73" s="15" t="s">
        <v>257</v>
      </c>
      <c r="E73" s="15" t="s">
        <v>263</v>
      </c>
      <c r="F73" s="14" t="s">
        <v>276</v>
      </c>
      <c r="G73" s="14" t="s">
        <v>277</v>
      </c>
      <c r="H73" s="16" t="s">
        <v>275</v>
      </c>
      <c r="I73" s="17"/>
      <c r="J73" s="16"/>
      <c r="K73" s="16"/>
      <c r="L73" s="13"/>
      <c r="M73" s="13"/>
      <c r="N73" s="15"/>
    </row>
    <row r="74" spans="1:14" ht="12" customHeight="1">
      <c r="A74" s="13">
        <f>A73+1</f>
        <v>73</v>
      </c>
      <c r="B74" s="57" t="s">
        <v>319</v>
      </c>
      <c r="C74" s="58" t="s">
        <v>256</v>
      </c>
      <c r="D74" s="58" t="s">
        <v>257</v>
      </c>
      <c r="E74" s="58" t="s">
        <v>262</v>
      </c>
      <c r="F74" s="57" t="s">
        <v>315</v>
      </c>
      <c r="G74" s="57" t="s">
        <v>316</v>
      </c>
      <c r="H74" s="59" t="s">
        <v>105</v>
      </c>
      <c r="I74" s="60"/>
      <c r="J74" s="59"/>
      <c r="K74" s="59"/>
      <c r="L74" s="56"/>
      <c r="M74" s="56"/>
      <c r="N74" s="58"/>
    </row>
    <row r="75" spans="1:8" ht="12.75">
      <c r="A75" s="13">
        <f>A74+1</f>
        <v>74</v>
      </c>
      <c r="B75" s="2" t="s">
        <v>275</v>
      </c>
      <c r="C75" s="9" t="s">
        <v>257</v>
      </c>
      <c r="D75" s="9" t="s">
        <v>257</v>
      </c>
      <c r="E75" s="9" t="s">
        <v>263</v>
      </c>
      <c r="F75" s="2" t="s">
        <v>278</v>
      </c>
      <c r="G75" s="2" t="s">
        <v>279</v>
      </c>
      <c r="H75" s="2" t="s">
        <v>275</v>
      </c>
    </row>
    <row r="76" spans="2:5" ht="12.75">
      <c r="B76" s="8" t="s">
        <v>258</v>
      </c>
      <c r="C76" s="8">
        <f>COUNTIF(C1:C75,"yes")</f>
        <v>26</v>
      </c>
      <c r="D76" s="8">
        <f>COUNTIF(D1:D75,"yes")</f>
        <v>51</v>
      </c>
      <c r="E76" s="8"/>
    </row>
    <row r="77" spans="2:13" ht="12.75">
      <c r="B77" s="8" t="s">
        <v>259</v>
      </c>
      <c r="C77" s="8">
        <f>COUNTIF(C1:C75,"no")</f>
        <v>40</v>
      </c>
      <c r="D77" s="8">
        <f>COUNTIF(D1:D75,"no")</f>
        <v>16</v>
      </c>
      <c r="E77" s="8"/>
      <c r="L77" s="4" t="s">
        <v>253</v>
      </c>
      <c r="M77" s="4">
        <f>COUNTBLANK(M2:M73)</f>
        <v>30</v>
      </c>
    </row>
    <row r="78" spans="2:13" ht="12.75">
      <c r="B78" s="8" t="s">
        <v>260</v>
      </c>
      <c r="C78" s="8">
        <f>COUNTIF(C1:C75,"")</f>
        <v>8</v>
      </c>
      <c r="D78" s="8">
        <f>COUNTIF(D1:D75,"")</f>
        <v>7</v>
      </c>
      <c r="E78" s="8"/>
      <c r="L78" s="4" t="s">
        <v>252</v>
      </c>
      <c r="M78" s="4">
        <f>COUNTIF(M2:M73,"???")</f>
        <v>22</v>
      </c>
    </row>
    <row r="79" spans="3:4" ht="12.75">
      <c r="C79" s="2">
        <f>SUM(C76:C78)</f>
        <v>74</v>
      </c>
      <c r="D79" s="2">
        <f>SUM(D76:D78)</f>
        <v>74</v>
      </c>
    </row>
    <row r="80" spans="8:9" ht="12.75">
      <c r="H80" s="61" t="s">
        <v>288</v>
      </c>
      <c r="I80" s="61"/>
    </row>
    <row r="81" spans="2:9" ht="12.75">
      <c r="B81" s="2" t="s">
        <v>266</v>
      </c>
      <c r="C81" s="2">
        <f>COUNTIF(E2:E75,"martina &amp; mae sand.")</f>
        <v>24</v>
      </c>
      <c r="E81" s="2" t="s">
        <v>274</v>
      </c>
      <c r="F81" s="2">
        <f>COUNTIF(E2:E73,"none")</f>
        <v>18</v>
      </c>
      <c r="H81" s="35" t="s">
        <v>266</v>
      </c>
      <c r="I81" s="35">
        <v>26</v>
      </c>
    </row>
    <row r="82" spans="2:9" ht="12.75">
      <c r="B82" s="2" t="s">
        <v>267</v>
      </c>
      <c r="C82" s="2">
        <f>COUNTIF(E2:E75,"smoked turkey sand.")</f>
        <v>12</v>
      </c>
      <c r="H82" s="35" t="s">
        <v>267</v>
      </c>
      <c r="I82" s="35">
        <v>15</v>
      </c>
    </row>
    <row r="83" spans="2:9" ht="12.75">
      <c r="B83" s="2" t="s">
        <v>262</v>
      </c>
      <c r="C83" s="2">
        <f>COUNTIF(E2:E75,"market cobb salad")</f>
        <v>9</v>
      </c>
      <c r="H83" s="35" t="s">
        <v>262</v>
      </c>
      <c r="I83" s="35">
        <v>10</v>
      </c>
    </row>
    <row r="84" spans="2:9" ht="12.75">
      <c r="B84" s="2" t="s">
        <v>269</v>
      </c>
      <c r="C84" s="7">
        <f>COUNTIF(E2:E75,"vegetarian option")</f>
        <v>3</v>
      </c>
      <c r="H84" s="35" t="s">
        <v>269</v>
      </c>
      <c r="I84" s="35">
        <v>4</v>
      </c>
    </row>
    <row r="85" spans="8:9" ht="12.75">
      <c r="H85" s="35"/>
      <c r="I85" s="35">
        <f>SUM(I81:I84)</f>
        <v>55</v>
      </c>
    </row>
    <row r="86" spans="2:4" ht="12.75">
      <c r="B86" s="2" t="s">
        <v>268</v>
      </c>
      <c r="C86" s="2">
        <f>SUM(C81:C85)</f>
        <v>48</v>
      </c>
      <c r="D86" s="2" t="s">
        <v>283</v>
      </c>
    </row>
    <row r="90" spans="2:7" ht="12.75">
      <c r="B90" s="15"/>
      <c r="C90" s="49" t="str">
        <f>'Registration List'!K4</f>
        <v>Orient </v>
      </c>
      <c r="D90" s="15" t="str">
        <f>'Registration List'!L4</f>
        <v>Retreat</v>
      </c>
      <c r="F90" s="4"/>
      <c r="G90" s="4"/>
    </row>
    <row r="91" spans="2:7" ht="12.75">
      <c r="B91" s="15" t="str">
        <f>'Registration List'!J5</f>
        <v>Yes</v>
      </c>
      <c r="C91" s="49">
        <f>'Registration List'!K5</f>
        <v>26</v>
      </c>
      <c r="D91" s="15">
        <f>'Registration List'!L5</f>
        <v>50</v>
      </c>
      <c r="F91" s="4"/>
      <c r="G91" s="4"/>
    </row>
    <row r="92" spans="2:7" ht="12.75">
      <c r="B92" s="15" t="str">
        <f>'Registration List'!J6</f>
        <v>No</v>
      </c>
      <c r="C92" s="49">
        <f>'Registration List'!K6</f>
        <v>24</v>
      </c>
      <c r="D92" s="15">
        <f>'Registration List'!L6</f>
        <v>0</v>
      </c>
      <c r="F92" s="4"/>
      <c r="G92" s="4"/>
    </row>
    <row r="93" spans="2:7" ht="12.75">
      <c r="B93" s="15" t="str">
        <f>'Registration List'!J7</f>
        <v>NR</v>
      </c>
      <c r="C93" s="49">
        <f>'Registration List'!K6</f>
        <v>24</v>
      </c>
      <c r="D93" s="15">
        <f>'Registration List'!L7</f>
        <v>7</v>
      </c>
      <c r="F93" s="4"/>
      <c r="G93" s="4"/>
    </row>
    <row r="94" spans="2:7" ht="12.75">
      <c r="B94" s="15" t="str">
        <f>'Registration List'!J8</f>
        <v>Total</v>
      </c>
      <c r="C94" s="49">
        <f>'Registration List'!K8</f>
        <v>57</v>
      </c>
      <c r="D94" s="15">
        <f>'Registration List'!L8</f>
        <v>57</v>
      </c>
      <c r="F94" s="4"/>
      <c r="G94" s="4"/>
    </row>
  </sheetData>
  <sheetProtection/>
  <mergeCells count="1">
    <mergeCell ref="H80:I80"/>
  </mergeCells>
  <printOptions gridLines="1"/>
  <pageMargins left="0.75" right="0.75" top="1" bottom="1" header="0.5" footer="0.5"/>
  <pageSetup horizontalDpi="600" verticalDpi="600" orientation="landscape" scale="90" r:id="rId1"/>
  <headerFooter alignWithMargins="0">
    <oddHeader>&amp;LPage &amp;P of &amp;N&amp;C&amp;"Times New Roman,Regular"May 8, 2008 Governance Retreat Invitees&amp;R&amp;D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11.00390625" style="4" customWidth="1"/>
    <col min="2" max="2" width="8.140625" style="4" customWidth="1"/>
    <col min="3" max="3" width="16.140625" style="2" bestFit="1" customWidth="1"/>
    <col min="4" max="4" width="14.28125" style="2" bestFit="1" customWidth="1"/>
    <col min="5" max="6" width="14.28125" style="45" customWidth="1"/>
    <col min="7" max="7" width="10.140625" style="45" customWidth="1"/>
    <col min="8" max="8" width="14.7109375" style="45" customWidth="1"/>
    <col min="9" max="9" width="1.57421875" style="0" customWidth="1"/>
    <col min="10" max="10" width="5.421875" style="0" customWidth="1"/>
    <col min="11" max="12" width="5.57421875" style="0" customWidth="1"/>
  </cols>
  <sheetData>
    <row r="1" spans="5:8" ht="20.25">
      <c r="E1" s="62" t="s">
        <v>323</v>
      </c>
      <c r="F1" s="62"/>
      <c r="G1" s="62" t="s">
        <v>325</v>
      </c>
      <c r="H1" s="62"/>
    </row>
    <row r="2" spans="1:8" ht="19.5" customHeight="1">
      <c r="A2" s="37" t="s">
        <v>240</v>
      </c>
      <c r="B2" s="37" t="s">
        <v>290</v>
      </c>
      <c r="C2" s="38" t="s">
        <v>0</v>
      </c>
      <c r="D2" s="38" t="s">
        <v>1</v>
      </c>
      <c r="E2" s="63" t="s">
        <v>324</v>
      </c>
      <c r="F2" s="63" t="s">
        <v>321</v>
      </c>
      <c r="G2" s="63" t="s">
        <v>324</v>
      </c>
      <c r="H2" s="63" t="s">
        <v>322</v>
      </c>
    </row>
    <row r="3" spans="1:8" ht="19.5" customHeight="1">
      <c r="A3" s="39">
        <v>1</v>
      </c>
      <c r="B3" s="39"/>
      <c r="C3" s="40" t="s">
        <v>158</v>
      </c>
      <c r="D3" s="40" t="s">
        <v>159</v>
      </c>
      <c r="E3" s="64" t="s">
        <v>257</v>
      </c>
      <c r="F3" s="64" t="s">
        <v>320</v>
      </c>
      <c r="G3" s="64" t="s">
        <v>257</v>
      </c>
      <c r="H3" s="64" t="s">
        <v>320</v>
      </c>
    </row>
    <row r="4" spans="1:12" ht="19.5" customHeight="1">
      <c r="A4" s="39">
        <f>A3+1</f>
        <v>2</v>
      </c>
      <c r="B4" s="39"/>
      <c r="C4" s="40" t="s">
        <v>173</v>
      </c>
      <c r="D4" s="40" t="s">
        <v>6</v>
      </c>
      <c r="E4" s="64" t="s">
        <v>257</v>
      </c>
      <c r="F4" s="64" t="s">
        <v>320</v>
      </c>
      <c r="G4" s="64" t="s">
        <v>257</v>
      </c>
      <c r="H4" s="64" t="s">
        <v>320</v>
      </c>
      <c r="J4" s="2"/>
      <c r="K4" s="2" t="s">
        <v>327</v>
      </c>
      <c r="L4" s="2" t="s">
        <v>255</v>
      </c>
    </row>
    <row r="5" spans="1:12" ht="19.5" customHeight="1">
      <c r="A5" s="39">
        <f>A4+1</f>
        <v>3</v>
      </c>
      <c r="B5" s="39"/>
      <c r="C5" s="41" t="s">
        <v>175</v>
      </c>
      <c r="D5" s="41" t="s">
        <v>176</v>
      </c>
      <c r="E5" s="64" t="s">
        <v>257</v>
      </c>
      <c r="F5" s="64" t="s">
        <v>320</v>
      </c>
      <c r="G5" s="64" t="s">
        <v>257</v>
      </c>
      <c r="H5" s="64" t="s">
        <v>320</v>
      </c>
      <c r="J5" s="2" t="s">
        <v>258</v>
      </c>
      <c r="K5" s="4">
        <f>COUNTIF(E3:E59,"yes")</f>
        <v>26</v>
      </c>
      <c r="L5" s="4">
        <f>COUNTIF(G3:G59,"yes")</f>
        <v>50</v>
      </c>
    </row>
    <row r="6" spans="1:12" ht="19.5" customHeight="1">
      <c r="A6" s="39">
        <f aca="true" t="shared" si="0" ref="A6:A58">A5+1</f>
        <v>4</v>
      </c>
      <c r="B6" s="39"/>
      <c r="C6" s="42" t="s">
        <v>115</v>
      </c>
      <c r="D6" s="42" t="s">
        <v>116</v>
      </c>
      <c r="E6" s="64" t="s">
        <v>257</v>
      </c>
      <c r="F6" s="64" t="s">
        <v>320</v>
      </c>
      <c r="G6" s="64" t="s">
        <v>257</v>
      </c>
      <c r="H6" s="64" t="s">
        <v>320</v>
      </c>
      <c r="J6" s="2" t="s">
        <v>259</v>
      </c>
      <c r="K6" s="4">
        <f>COUNTIF(E3:E59,"no")</f>
        <v>24</v>
      </c>
      <c r="L6" s="4">
        <f>COUNTIF(G3:G59,"no")</f>
        <v>0</v>
      </c>
    </row>
    <row r="7" spans="1:12" ht="19.5" customHeight="1">
      <c r="A7" s="39">
        <f t="shared" si="0"/>
        <v>5</v>
      </c>
      <c r="B7" s="39"/>
      <c r="C7" s="42" t="s">
        <v>51</v>
      </c>
      <c r="D7" s="42" t="s">
        <v>52</v>
      </c>
      <c r="E7" s="64" t="s">
        <v>256</v>
      </c>
      <c r="F7" s="64"/>
      <c r="G7" s="64" t="s">
        <v>257</v>
      </c>
      <c r="H7" s="64" t="s">
        <v>320</v>
      </c>
      <c r="J7" s="2" t="s">
        <v>326</v>
      </c>
      <c r="K7" s="66">
        <f>COUNTIF(E3:E59,"")</f>
        <v>7</v>
      </c>
      <c r="L7" s="66">
        <f>COUNTIF(G3:G59,"")</f>
        <v>7</v>
      </c>
    </row>
    <row r="8" spans="1:12" ht="19.5" customHeight="1">
      <c r="A8" s="39">
        <f t="shared" si="0"/>
        <v>6</v>
      </c>
      <c r="B8" s="39"/>
      <c r="C8" s="40" t="s">
        <v>141</v>
      </c>
      <c r="D8" s="40" t="s">
        <v>142</v>
      </c>
      <c r="E8" s="64" t="s">
        <v>256</v>
      </c>
      <c r="F8" s="64"/>
      <c r="G8" s="64" t="s">
        <v>257</v>
      </c>
      <c r="H8" s="64" t="s">
        <v>320</v>
      </c>
      <c r="J8" s="2" t="s">
        <v>328</v>
      </c>
      <c r="K8" s="4">
        <f>SUM(K5:K7)</f>
        <v>57</v>
      </c>
      <c r="L8" s="4">
        <f>SUM(L5:L7)</f>
        <v>57</v>
      </c>
    </row>
    <row r="9" spans="1:8" ht="19.5" customHeight="1">
      <c r="A9" s="39">
        <f t="shared" si="0"/>
        <v>7</v>
      </c>
      <c r="B9" s="39"/>
      <c r="C9" s="46" t="s">
        <v>161</v>
      </c>
      <c r="D9" s="46" t="s">
        <v>162</v>
      </c>
      <c r="E9" s="64"/>
      <c r="F9" s="64"/>
      <c r="G9" s="64"/>
      <c r="H9" s="64"/>
    </row>
    <row r="10" spans="1:8" ht="19.5" customHeight="1">
      <c r="A10" s="39">
        <f t="shared" si="0"/>
        <v>8</v>
      </c>
      <c r="B10" s="39"/>
      <c r="C10" s="42" t="s">
        <v>54</v>
      </c>
      <c r="D10" s="42" t="s">
        <v>55</v>
      </c>
      <c r="E10" s="64" t="s">
        <v>256</v>
      </c>
      <c r="F10" s="64"/>
      <c r="G10" s="64" t="s">
        <v>257</v>
      </c>
      <c r="H10" s="64" t="s">
        <v>320</v>
      </c>
    </row>
    <row r="11" spans="1:8" ht="19.5" customHeight="1">
      <c r="A11" s="39">
        <f t="shared" si="0"/>
        <v>9</v>
      </c>
      <c r="B11" s="39"/>
      <c r="C11" s="40" t="s">
        <v>118</v>
      </c>
      <c r="D11" s="40" t="s">
        <v>119</v>
      </c>
      <c r="E11" s="64" t="s">
        <v>257</v>
      </c>
      <c r="F11" s="64"/>
      <c r="G11" s="64" t="s">
        <v>257</v>
      </c>
      <c r="H11" s="64" t="s">
        <v>320</v>
      </c>
    </row>
    <row r="12" spans="1:8" ht="19.5" customHeight="1">
      <c r="A12" s="39">
        <f t="shared" si="0"/>
        <v>10</v>
      </c>
      <c r="B12" s="39"/>
      <c r="C12" s="40" t="s">
        <v>144</v>
      </c>
      <c r="D12" s="40" t="s">
        <v>58</v>
      </c>
      <c r="E12" s="64" t="s">
        <v>256</v>
      </c>
      <c r="F12" s="64"/>
      <c r="G12" s="64" t="s">
        <v>257</v>
      </c>
      <c r="H12" s="64" t="s">
        <v>320</v>
      </c>
    </row>
    <row r="13" spans="1:8" ht="19.5" customHeight="1">
      <c r="A13" s="39">
        <f t="shared" si="0"/>
        <v>11</v>
      </c>
      <c r="B13" s="39"/>
      <c r="C13" s="40" t="s">
        <v>124</v>
      </c>
      <c r="D13" s="40" t="s">
        <v>70</v>
      </c>
      <c r="E13" s="64" t="s">
        <v>256</v>
      </c>
      <c r="F13" s="64"/>
      <c r="G13" s="64" t="s">
        <v>257</v>
      </c>
      <c r="H13" s="64" t="s">
        <v>320</v>
      </c>
    </row>
    <row r="14" spans="1:8" ht="19.5" customHeight="1">
      <c r="A14" s="39">
        <f t="shared" si="0"/>
        <v>12</v>
      </c>
      <c r="B14" s="39"/>
      <c r="C14" s="40" t="s">
        <v>187</v>
      </c>
      <c r="D14" s="40" t="s">
        <v>188</v>
      </c>
      <c r="E14" s="64" t="s">
        <v>256</v>
      </c>
      <c r="F14" s="64"/>
      <c r="G14" s="64" t="s">
        <v>257</v>
      </c>
      <c r="H14" s="64" t="s">
        <v>320</v>
      </c>
    </row>
    <row r="15" spans="1:8" ht="19.5" customHeight="1">
      <c r="A15" s="39">
        <f t="shared" si="0"/>
        <v>13</v>
      </c>
      <c r="B15" s="39"/>
      <c r="C15" s="42" t="s">
        <v>57</v>
      </c>
      <c r="D15" s="42" t="s">
        <v>58</v>
      </c>
      <c r="E15" s="64" t="s">
        <v>256</v>
      </c>
      <c r="F15" s="64"/>
      <c r="G15" s="64" t="s">
        <v>257</v>
      </c>
      <c r="H15" s="64" t="s">
        <v>320</v>
      </c>
    </row>
    <row r="16" spans="1:8" ht="19.5" customHeight="1">
      <c r="A16" s="39">
        <f t="shared" si="0"/>
        <v>14</v>
      </c>
      <c r="B16" s="39"/>
      <c r="C16" s="48" t="s">
        <v>60</v>
      </c>
      <c r="D16" s="48" t="s">
        <v>61</v>
      </c>
      <c r="E16" s="65"/>
      <c r="F16" s="65"/>
      <c r="G16" s="65"/>
      <c r="H16" s="65"/>
    </row>
    <row r="17" spans="1:8" ht="19.5" customHeight="1">
      <c r="A17" s="39">
        <f t="shared" si="0"/>
        <v>15</v>
      </c>
      <c r="B17" s="39"/>
      <c r="C17" s="41" t="s">
        <v>129</v>
      </c>
      <c r="D17" s="41" t="s">
        <v>130</v>
      </c>
      <c r="E17" s="64" t="s">
        <v>257</v>
      </c>
      <c r="F17" s="64"/>
      <c r="G17" s="64" t="s">
        <v>257</v>
      </c>
      <c r="H17" s="64" t="s">
        <v>320</v>
      </c>
    </row>
    <row r="18" spans="1:8" ht="19.5" customHeight="1">
      <c r="A18" s="39">
        <f t="shared" si="0"/>
        <v>16</v>
      </c>
      <c r="B18" s="39"/>
      <c r="C18" s="42" t="s">
        <v>5</v>
      </c>
      <c r="D18" s="42" t="s">
        <v>6</v>
      </c>
      <c r="E18" s="64" t="s">
        <v>257</v>
      </c>
      <c r="F18" s="64" t="s">
        <v>320</v>
      </c>
      <c r="G18" s="64" t="s">
        <v>257</v>
      </c>
      <c r="H18" s="64" t="s">
        <v>320</v>
      </c>
    </row>
    <row r="19" spans="1:8" ht="19.5" customHeight="1">
      <c r="A19" s="39">
        <f t="shared" si="0"/>
        <v>17</v>
      </c>
      <c r="B19" s="39"/>
      <c r="C19" s="40" t="s">
        <v>146</v>
      </c>
      <c r="D19" s="40" t="s">
        <v>147</v>
      </c>
      <c r="E19" s="64" t="s">
        <v>257</v>
      </c>
      <c r="F19" s="64"/>
      <c r="G19" s="64" t="s">
        <v>257</v>
      </c>
      <c r="H19" s="64" t="s">
        <v>320</v>
      </c>
    </row>
    <row r="20" spans="1:8" ht="19.5" customHeight="1">
      <c r="A20" s="39">
        <f t="shared" si="0"/>
        <v>18</v>
      </c>
      <c r="B20" s="39"/>
      <c r="C20" s="40" t="s">
        <v>190</v>
      </c>
      <c r="D20" s="40" t="s">
        <v>191</v>
      </c>
      <c r="E20" s="64" t="s">
        <v>257</v>
      </c>
      <c r="F20" s="64" t="s">
        <v>320</v>
      </c>
      <c r="G20" s="64" t="s">
        <v>257</v>
      </c>
      <c r="H20" s="64" t="s">
        <v>320</v>
      </c>
    </row>
    <row r="21" spans="1:8" ht="19.5" customHeight="1">
      <c r="A21" s="39">
        <f t="shared" si="0"/>
        <v>19</v>
      </c>
      <c r="B21" s="39"/>
      <c r="C21" s="43" t="s">
        <v>16</v>
      </c>
      <c r="D21" s="43" t="s">
        <v>17</v>
      </c>
      <c r="E21" s="64" t="s">
        <v>256</v>
      </c>
      <c r="F21" s="64"/>
      <c r="G21" s="64" t="s">
        <v>257</v>
      </c>
      <c r="H21" s="64" t="s">
        <v>320</v>
      </c>
    </row>
    <row r="22" spans="1:8" ht="19.5" customHeight="1">
      <c r="A22" s="39">
        <f t="shared" si="0"/>
        <v>20</v>
      </c>
      <c r="B22" s="39"/>
      <c r="C22" s="48" t="s">
        <v>63</v>
      </c>
      <c r="D22" s="48" t="s">
        <v>64</v>
      </c>
      <c r="E22" s="65"/>
      <c r="F22" s="65"/>
      <c r="G22" s="65"/>
      <c r="H22" s="65"/>
    </row>
    <row r="23" spans="1:8" ht="19.5" customHeight="1">
      <c r="A23" s="39">
        <f t="shared" si="0"/>
        <v>21</v>
      </c>
      <c r="B23" s="39"/>
      <c r="C23" s="42" t="s">
        <v>34</v>
      </c>
      <c r="D23" s="42" t="s">
        <v>35</v>
      </c>
      <c r="E23" s="64" t="s">
        <v>257</v>
      </c>
      <c r="F23" s="64" t="s">
        <v>320</v>
      </c>
      <c r="G23" s="64" t="s">
        <v>257</v>
      </c>
      <c r="H23" s="64" t="s">
        <v>320</v>
      </c>
    </row>
    <row r="24" spans="1:8" ht="19.5" customHeight="1">
      <c r="A24" s="39">
        <f t="shared" si="0"/>
        <v>22</v>
      </c>
      <c r="B24" s="39"/>
      <c r="C24" s="40" t="s">
        <v>164</v>
      </c>
      <c r="D24" s="40" t="s">
        <v>165</v>
      </c>
      <c r="E24" s="64" t="s">
        <v>256</v>
      </c>
      <c r="F24" s="64"/>
      <c r="G24" s="64" t="s">
        <v>257</v>
      </c>
      <c r="H24" s="64" t="s">
        <v>320</v>
      </c>
    </row>
    <row r="25" spans="1:8" ht="19.5" customHeight="1">
      <c r="A25" s="39">
        <f t="shared" si="0"/>
        <v>23</v>
      </c>
      <c r="B25" s="39"/>
      <c r="C25" s="42" t="s">
        <v>20</v>
      </c>
      <c r="D25" s="42" t="s">
        <v>21</v>
      </c>
      <c r="E25" s="64" t="s">
        <v>256</v>
      </c>
      <c r="F25" s="64"/>
      <c r="G25" s="64" t="s">
        <v>257</v>
      </c>
      <c r="H25" s="64" t="s">
        <v>320</v>
      </c>
    </row>
    <row r="26" spans="1:8" ht="19.5" customHeight="1">
      <c r="A26" s="39">
        <f t="shared" si="0"/>
        <v>24</v>
      </c>
      <c r="B26" s="39"/>
      <c r="C26" s="40" t="s">
        <v>149</v>
      </c>
      <c r="D26" s="40" t="s">
        <v>150</v>
      </c>
      <c r="E26" s="64" t="s">
        <v>257</v>
      </c>
      <c r="F26" s="64"/>
      <c r="G26" s="64" t="s">
        <v>257</v>
      </c>
      <c r="H26" s="64" t="s">
        <v>320</v>
      </c>
    </row>
    <row r="27" spans="1:8" ht="19.5" customHeight="1">
      <c r="A27" s="39">
        <f t="shared" si="0"/>
        <v>25</v>
      </c>
      <c r="B27" s="39"/>
      <c r="C27" s="46" t="s">
        <v>58</v>
      </c>
      <c r="D27" s="46" t="s">
        <v>193</v>
      </c>
      <c r="E27" s="64"/>
      <c r="F27" s="64"/>
      <c r="G27" s="64"/>
      <c r="H27" s="64"/>
    </row>
    <row r="28" spans="1:8" ht="19.5" customHeight="1">
      <c r="A28" s="39">
        <f t="shared" si="0"/>
        <v>26</v>
      </c>
      <c r="B28" s="39"/>
      <c r="C28" s="42" t="s">
        <v>106</v>
      </c>
      <c r="D28" s="42" t="s">
        <v>107</v>
      </c>
      <c r="E28" s="64" t="s">
        <v>256</v>
      </c>
      <c r="F28" s="64"/>
      <c r="G28" s="64" t="s">
        <v>257</v>
      </c>
      <c r="H28" s="64" t="s">
        <v>320</v>
      </c>
    </row>
    <row r="29" spans="1:8" ht="19.5" customHeight="1">
      <c r="A29" s="39">
        <f t="shared" si="0"/>
        <v>27</v>
      </c>
      <c r="B29" s="39"/>
      <c r="C29" s="43" t="s">
        <v>24</v>
      </c>
      <c r="D29" s="43" t="s">
        <v>25</v>
      </c>
      <c r="E29" s="64" t="s">
        <v>256</v>
      </c>
      <c r="F29" s="64"/>
      <c r="G29" s="64" t="s">
        <v>257</v>
      </c>
      <c r="H29" s="64" t="s">
        <v>320</v>
      </c>
    </row>
    <row r="30" spans="1:8" ht="19.5" customHeight="1">
      <c r="A30" s="39">
        <f t="shared" si="0"/>
        <v>28</v>
      </c>
      <c r="B30" s="39"/>
      <c r="C30" s="40" t="s">
        <v>152</v>
      </c>
      <c r="D30" s="40" t="s">
        <v>153</v>
      </c>
      <c r="E30" s="64" t="s">
        <v>257</v>
      </c>
      <c r="F30" s="64" t="s">
        <v>320</v>
      </c>
      <c r="G30" s="64" t="s">
        <v>257</v>
      </c>
      <c r="H30" s="64" t="s">
        <v>320</v>
      </c>
    </row>
    <row r="31" spans="1:8" ht="19.5" customHeight="1">
      <c r="A31" s="39">
        <f t="shared" si="0"/>
        <v>29</v>
      </c>
      <c r="B31" s="39"/>
      <c r="C31" s="40" t="s">
        <v>69</v>
      </c>
      <c r="D31" s="40" t="s">
        <v>70</v>
      </c>
      <c r="E31" s="64" t="s">
        <v>256</v>
      </c>
      <c r="F31" s="64"/>
      <c r="G31" s="64" t="s">
        <v>257</v>
      </c>
      <c r="H31" s="64" t="s">
        <v>320</v>
      </c>
    </row>
    <row r="32" spans="1:8" ht="19.5" customHeight="1">
      <c r="A32" s="39">
        <f t="shared" si="0"/>
        <v>30</v>
      </c>
      <c r="B32" s="39"/>
      <c r="C32" s="41" t="s">
        <v>195</v>
      </c>
      <c r="D32" s="41" t="s">
        <v>196</v>
      </c>
      <c r="E32" s="64" t="s">
        <v>257</v>
      </c>
      <c r="F32" s="64" t="s">
        <v>320</v>
      </c>
      <c r="G32" s="64" t="s">
        <v>257</v>
      </c>
      <c r="H32" s="64" t="s">
        <v>320</v>
      </c>
    </row>
    <row r="33" spans="1:8" ht="19.5" customHeight="1">
      <c r="A33" s="39">
        <f t="shared" si="0"/>
        <v>31</v>
      </c>
      <c r="B33" s="39"/>
      <c r="C33" s="43" t="s">
        <v>37</v>
      </c>
      <c r="D33" s="43" t="s">
        <v>38</v>
      </c>
      <c r="E33" s="64" t="s">
        <v>256</v>
      </c>
      <c r="F33" s="64"/>
      <c r="G33" s="64" t="s">
        <v>257</v>
      </c>
      <c r="H33" s="64" t="s">
        <v>320</v>
      </c>
    </row>
    <row r="34" spans="1:8" ht="19.5" customHeight="1">
      <c r="A34" s="39">
        <f>A33+1</f>
        <v>32</v>
      </c>
      <c r="B34" s="39"/>
      <c r="C34" s="42" t="s">
        <v>218</v>
      </c>
      <c r="D34" s="42" t="s">
        <v>219</v>
      </c>
      <c r="E34" s="64" t="s">
        <v>257</v>
      </c>
      <c r="F34" s="64" t="s">
        <v>320</v>
      </c>
      <c r="G34" s="64" t="s">
        <v>257</v>
      </c>
      <c r="H34" s="64" t="s">
        <v>320</v>
      </c>
    </row>
    <row r="35" spans="1:8" ht="19.5" customHeight="1">
      <c r="A35" s="39">
        <f t="shared" si="0"/>
        <v>33</v>
      </c>
      <c r="B35" s="39"/>
      <c r="C35" s="40" t="s">
        <v>198</v>
      </c>
      <c r="D35" s="40" t="s">
        <v>130</v>
      </c>
      <c r="E35" s="64" t="s">
        <v>256</v>
      </c>
      <c r="F35" s="64"/>
      <c r="G35" s="64" t="s">
        <v>257</v>
      </c>
      <c r="H35" s="64" t="s">
        <v>320</v>
      </c>
    </row>
    <row r="36" spans="1:8" ht="19.5" customHeight="1">
      <c r="A36" s="39">
        <f t="shared" si="0"/>
        <v>34</v>
      </c>
      <c r="B36" s="39"/>
      <c r="C36" s="40" t="s">
        <v>167</v>
      </c>
      <c r="D36" s="40" t="s">
        <v>168</v>
      </c>
      <c r="E36" s="64" t="s">
        <v>257</v>
      </c>
      <c r="F36" s="64" t="s">
        <v>320</v>
      </c>
      <c r="G36" s="64" t="s">
        <v>257</v>
      </c>
      <c r="H36" s="64" t="s">
        <v>320</v>
      </c>
    </row>
    <row r="37" spans="1:8" ht="19.5" customHeight="1">
      <c r="A37" s="39">
        <f t="shared" si="0"/>
        <v>35</v>
      </c>
      <c r="B37" s="39"/>
      <c r="C37" s="48" t="s">
        <v>27</v>
      </c>
      <c r="D37" s="48" t="s">
        <v>28</v>
      </c>
      <c r="E37" s="64"/>
      <c r="F37" s="64"/>
      <c r="G37" s="64"/>
      <c r="H37" s="64"/>
    </row>
    <row r="38" spans="1:8" ht="19.5" customHeight="1">
      <c r="A38" s="39">
        <f t="shared" si="0"/>
        <v>36</v>
      </c>
      <c r="B38" s="39"/>
      <c r="C38" s="42" t="s">
        <v>75</v>
      </c>
      <c r="D38" s="42" t="s">
        <v>76</v>
      </c>
      <c r="E38" s="64" t="s">
        <v>256</v>
      </c>
      <c r="F38" s="64"/>
      <c r="G38" s="64" t="s">
        <v>257</v>
      </c>
      <c r="H38" s="64" t="s">
        <v>320</v>
      </c>
    </row>
    <row r="39" spans="1:8" ht="19.5" customHeight="1">
      <c r="A39" s="39">
        <f t="shared" si="0"/>
        <v>37</v>
      </c>
      <c r="B39" s="39"/>
      <c r="C39" s="40" t="s">
        <v>155</v>
      </c>
      <c r="D39" s="40" t="s">
        <v>156</v>
      </c>
      <c r="E39" s="64" t="s">
        <v>257</v>
      </c>
      <c r="F39" s="64" t="s">
        <v>320</v>
      </c>
      <c r="G39" s="64" t="s">
        <v>257</v>
      </c>
      <c r="H39" s="64" t="s">
        <v>320</v>
      </c>
    </row>
    <row r="40" spans="1:8" ht="19.5" customHeight="1">
      <c r="A40" s="39">
        <f t="shared" si="0"/>
        <v>38</v>
      </c>
      <c r="B40" s="39"/>
      <c r="C40" s="40" t="s">
        <v>202</v>
      </c>
      <c r="D40" s="40" t="s">
        <v>203</v>
      </c>
      <c r="E40" s="64" t="s">
        <v>256</v>
      </c>
      <c r="F40" s="64" t="s">
        <v>320</v>
      </c>
      <c r="G40" s="64" t="s">
        <v>257</v>
      </c>
      <c r="H40" s="64" t="s">
        <v>320</v>
      </c>
    </row>
    <row r="41" spans="1:8" ht="19.5" customHeight="1">
      <c r="A41" s="39">
        <f t="shared" si="0"/>
        <v>39</v>
      </c>
      <c r="B41" s="39"/>
      <c r="C41" s="42" t="s">
        <v>78</v>
      </c>
      <c r="D41" s="42" t="s">
        <v>79</v>
      </c>
      <c r="E41" s="64" t="s">
        <v>257</v>
      </c>
      <c r="F41" s="64"/>
      <c r="G41" s="64" t="s">
        <v>257</v>
      </c>
      <c r="H41" s="64" t="s">
        <v>320</v>
      </c>
    </row>
    <row r="42" spans="1:8" ht="19.5" customHeight="1">
      <c r="A42" s="39">
        <f t="shared" si="0"/>
        <v>40</v>
      </c>
      <c r="B42" s="39"/>
      <c r="C42" s="43" t="s">
        <v>30</v>
      </c>
      <c r="D42" s="43" t="s">
        <v>31</v>
      </c>
      <c r="E42" s="64" t="s">
        <v>257</v>
      </c>
      <c r="F42" s="64"/>
      <c r="G42" s="64" t="s">
        <v>257</v>
      </c>
      <c r="H42" s="64" t="s">
        <v>320</v>
      </c>
    </row>
    <row r="43" spans="1:8" ht="19.5" customHeight="1">
      <c r="A43" s="39">
        <f t="shared" si="0"/>
        <v>41</v>
      </c>
      <c r="B43" s="39"/>
      <c r="C43" s="48" t="s">
        <v>81</v>
      </c>
      <c r="D43" s="48" t="s">
        <v>82</v>
      </c>
      <c r="E43" s="64"/>
      <c r="F43" s="64"/>
      <c r="G43" s="64"/>
      <c r="H43" s="64"/>
    </row>
    <row r="44" spans="1:8" ht="19.5" customHeight="1">
      <c r="A44" s="39">
        <f t="shared" si="0"/>
        <v>42</v>
      </c>
      <c r="B44" s="39"/>
      <c r="C44" s="42" t="s">
        <v>84</v>
      </c>
      <c r="D44" s="42" t="s">
        <v>52</v>
      </c>
      <c r="E44" s="64" t="s">
        <v>256</v>
      </c>
      <c r="F44" s="64" t="s">
        <v>320</v>
      </c>
      <c r="G44" s="64" t="s">
        <v>257</v>
      </c>
      <c r="H44" s="64" t="s">
        <v>320</v>
      </c>
    </row>
    <row r="45" spans="1:8" ht="19.5" customHeight="1">
      <c r="A45" s="39">
        <f t="shared" si="0"/>
        <v>43</v>
      </c>
      <c r="B45" s="39"/>
      <c r="C45" s="41" t="s">
        <v>84</v>
      </c>
      <c r="D45" s="41" t="s">
        <v>205</v>
      </c>
      <c r="E45" s="64" t="s">
        <v>256</v>
      </c>
      <c r="F45" s="64" t="s">
        <v>320</v>
      </c>
      <c r="G45" s="64" t="s">
        <v>257</v>
      </c>
      <c r="H45" s="64" t="s">
        <v>320</v>
      </c>
    </row>
    <row r="46" spans="1:8" ht="19.5" customHeight="1">
      <c r="A46" s="39">
        <f t="shared" si="0"/>
        <v>44</v>
      </c>
      <c r="B46" s="39"/>
      <c r="C46" s="42" t="s">
        <v>213</v>
      </c>
      <c r="D46" s="42" t="s">
        <v>44</v>
      </c>
      <c r="E46" s="64" t="s">
        <v>257</v>
      </c>
      <c r="F46" s="64" t="s">
        <v>320</v>
      </c>
      <c r="G46" s="64" t="s">
        <v>257</v>
      </c>
      <c r="H46" s="64" t="s">
        <v>320</v>
      </c>
    </row>
    <row r="47" spans="1:8" ht="19.5" customHeight="1">
      <c r="A47" s="39">
        <f t="shared" si="0"/>
        <v>45</v>
      </c>
      <c r="B47" s="39"/>
      <c r="C47" s="40" t="s">
        <v>132</v>
      </c>
      <c r="D47" s="40" t="s">
        <v>133</v>
      </c>
      <c r="E47" s="64" t="s">
        <v>257</v>
      </c>
      <c r="F47" s="64"/>
      <c r="G47" s="64" t="s">
        <v>257</v>
      </c>
      <c r="H47" s="64" t="s">
        <v>320</v>
      </c>
    </row>
    <row r="48" spans="1:8" ht="19.5" customHeight="1">
      <c r="A48" s="39">
        <f t="shared" si="0"/>
        <v>46</v>
      </c>
      <c r="B48" s="39"/>
      <c r="C48" s="41" t="s">
        <v>207</v>
      </c>
      <c r="D48" s="41" t="s">
        <v>28</v>
      </c>
      <c r="E48" s="64" t="s">
        <v>257</v>
      </c>
      <c r="F48" s="64" t="s">
        <v>320</v>
      </c>
      <c r="G48" s="64" t="s">
        <v>257</v>
      </c>
      <c r="H48" s="64" t="s">
        <v>320</v>
      </c>
    </row>
    <row r="49" spans="1:8" ht="19.5" customHeight="1">
      <c r="A49" s="39">
        <f t="shared" si="0"/>
        <v>47</v>
      </c>
      <c r="B49" s="39"/>
      <c r="C49" s="40" t="s">
        <v>209</v>
      </c>
      <c r="D49" s="40" t="s">
        <v>210</v>
      </c>
      <c r="E49" s="64" t="s">
        <v>256</v>
      </c>
      <c r="F49" s="64"/>
      <c r="G49" s="64" t="s">
        <v>257</v>
      </c>
      <c r="H49" s="64" t="s">
        <v>320</v>
      </c>
    </row>
    <row r="50" spans="1:8" ht="19.5" customHeight="1">
      <c r="A50" s="39">
        <f t="shared" si="0"/>
        <v>48</v>
      </c>
      <c r="B50" s="39"/>
      <c r="C50" s="40" t="s">
        <v>86</v>
      </c>
      <c r="D50" s="40" t="s">
        <v>17</v>
      </c>
      <c r="E50" s="64" t="s">
        <v>256</v>
      </c>
      <c r="F50" s="64"/>
      <c r="G50" s="64" t="s">
        <v>257</v>
      </c>
      <c r="H50" s="64" t="s">
        <v>320</v>
      </c>
    </row>
    <row r="51" spans="1:8" ht="19.5" customHeight="1">
      <c r="A51" s="39">
        <f t="shared" si="0"/>
        <v>49</v>
      </c>
      <c r="B51" s="39"/>
      <c r="C51" s="43" t="s">
        <v>88</v>
      </c>
      <c r="D51" s="43" t="s">
        <v>89</v>
      </c>
      <c r="E51" s="64" t="s">
        <v>256</v>
      </c>
      <c r="F51" s="64"/>
      <c r="G51" s="64" t="s">
        <v>257</v>
      </c>
      <c r="H51" s="64"/>
    </row>
    <row r="52" spans="1:8" ht="19.5" customHeight="1">
      <c r="A52" s="39">
        <f t="shared" si="0"/>
        <v>50</v>
      </c>
      <c r="B52" s="39"/>
      <c r="C52" s="40" t="s">
        <v>135</v>
      </c>
      <c r="D52" s="40" t="s">
        <v>136</v>
      </c>
      <c r="E52" s="64" t="s">
        <v>257</v>
      </c>
      <c r="F52" s="64"/>
      <c r="G52" s="64" t="s">
        <v>257</v>
      </c>
      <c r="H52" s="64" t="s">
        <v>320</v>
      </c>
    </row>
    <row r="53" spans="1:8" ht="19.5" customHeight="1">
      <c r="A53" s="39">
        <f t="shared" si="0"/>
        <v>51</v>
      </c>
      <c r="B53" s="39"/>
      <c r="C53" s="47" t="s">
        <v>94</v>
      </c>
      <c r="D53" s="47" t="s">
        <v>212</v>
      </c>
      <c r="E53" s="65"/>
      <c r="F53" s="65"/>
      <c r="G53" s="65"/>
      <c r="H53" s="65"/>
    </row>
    <row r="54" spans="1:8" ht="19.5" customHeight="1">
      <c r="A54" s="39">
        <f t="shared" si="0"/>
        <v>52</v>
      </c>
      <c r="B54" s="39"/>
      <c r="C54" s="42" t="s">
        <v>215</v>
      </c>
      <c r="D54" s="42" t="s">
        <v>216</v>
      </c>
      <c r="E54" s="64" t="s">
        <v>257</v>
      </c>
      <c r="F54" s="64"/>
      <c r="G54" s="64" t="s">
        <v>257</v>
      </c>
      <c r="H54" s="64" t="s">
        <v>320</v>
      </c>
    </row>
    <row r="55" spans="1:8" ht="19.5" customHeight="1">
      <c r="A55" s="39">
        <f t="shared" si="0"/>
        <v>53</v>
      </c>
      <c r="B55" s="39"/>
      <c r="C55" s="40" t="s">
        <v>138</v>
      </c>
      <c r="D55" s="40" t="s">
        <v>139</v>
      </c>
      <c r="E55" s="64" t="s">
        <v>257</v>
      </c>
      <c r="F55" s="64" t="s">
        <v>320</v>
      </c>
      <c r="G55" s="64" t="s">
        <v>257</v>
      </c>
      <c r="H55" s="64" t="s">
        <v>320</v>
      </c>
    </row>
    <row r="56" spans="1:8" ht="19.5" customHeight="1">
      <c r="A56" s="39">
        <f t="shared" si="0"/>
        <v>54</v>
      </c>
      <c r="B56" s="39"/>
      <c r="C56" s="40" t="s">
        <v>121</v>
      </c>
      <c r="D56" s="40" t="s">
        <v>122</v>
      </c>
      <c r="E56" s="64" t="s">
        <v>256</v>
      </c>
      <c r="F56" s="64"/>
      <c r="G56" s="64" t="s">
        <v>257</v>
      </c>
      <c r="H56" s="64" t="s">
        <v>320</v>
      </c>
    </row>
    <row r="57" spans="1:8" ht="19.5" customHeight="1">
      <c r="A57" s="39">
        <f t="shared" si="0"/>
        <v>55</v>
      </c>
      <c r="B57" s="39"/>
      <c r="C57" s="42" t="s">
        <v>276</v>
      </c>
      <c r="D57" s="42" t="s">
        <v>277</v>
      </c>
      <c r="E57" s="64" t="s">
        <v>257</v>
      </c>
      <c r="F57" s="64" t="s">
        <v>320</v>
      </c>
      <c r="G57" s="64" t="s">
        <v>257</v>
      </c>
      <c r="H57" s="64" t="s">
        <v>320</v>
      </c>
    </row>
    <row r="58" spans="1:8" ht="19.5" customHeight="1">
      <c r="A58" s="39">
        <f t="shared" si="0"/>
        <v>56</v>
      </c>
      <c r="B58" s="39"/>
      <c r="C58" s="42" t="s">
        <v>278</v>
      </c>
      <c r="D58" s="42" t="s">
        <v>279</v>
      </c>
      <c r="E58" s="64" t="s">
        <v>257</v>
      </c>
      <c r="F58" s="64" t="s">
        <v>320</v>
      </c>
      <c r="G58" s="64" t="s">
        <v>257</v>
      </c>
      <c r="H58" s="64" t="s">
        <v>320</v>
      </c>
    </row>
    <row r="59" spans="1:8" ht="19.5" customHeight="1">
      <c r="A59" s="39">
        <f>A58+1</f>
        <v>57</v>
      </c>
      <c r="B59" s="39"/>
      <c r="C59" s="42" t="s">
        <v>315</v>
      </c>
      <c r="D59" s="42" t="s">
        <v>316</v>
      </c>
      <c r="E59" s="64" t="s">
        <v>256</v>
      </c>
      <c r="F59" s="64"/>
      <c r="G59" s="64" t="s">
        <v>257</v>
      </c>
      <c r="H59" s="64" t="s">
        <v>320</v>
      </c>
    </row>
  </sheetData>
  <sheetProtection/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&amp;C&amp;14Governance Retreat
May 8, 2008&amp;RPage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D55">
      <selection activeCell="I59" sqref="I59"/>
    </sheetView>
  </sheetViews>
  <sheetFormatPr defaultColWidth="9.140625" defaultRowHeight="12.75"/>
  <cols>
    <col min="1" max="1" width="11.00390625" style="4" customWidth="1"/>
    <col min="2" max="2" width="16.140625" style="45" bestFit="1" customWidth="1"/>
    <col min="3" max="3" width="14.28125" style="45" bestFit="1" customWidth="1"/>
    <col min="4" max="4" width="25.57421875" style="0" customWidth="1"/>
    <col min="5" max="5" width="25.421875" style="51" customWidth="1"/>
    <col min="6" max="6" width="48.140625" style="0" customWidth="1"/>
    <col min="7" max="7" width="14.140625" style="0" customWidth="1"/>
    <col min="8" max="8" width="14.140625" style="0" bestFit="1" customWidth="1"/>
    <col min="10" max="10" width="11.421875" style="0" customWidth="1"/>
  </cols>
  <sheetData>
    <row r="1" spans="1:8" ht="18.75">
      <c r="A1" s="37" t="s">
        <v>240</v>
      </c>
      <c r="B1" s="44" t="s">
        <v>0</v>
      </c>
      <c r="C1" s="44" t="s">
        <v>1</v>
      </c>
      <c r="D1" s="38" t="s">
        <v>232</v>
      </c>
      <c r="E1" s="50" t="s">
        <v>2</v>
      </c>
      <c r="F1" s="38" t="s">
        <v>291</v>
      </c>
      <c r="G1" s="38" t="s">
        <v>292</v>
      </c>
      <c r="H1" s="38" t="s">
        <v>296</v>
      </c>
    </row>
    <row r="2" spans="1:11" ht="18.75">
      <c r="A2" s="39">
        <f>1</f>
        <v>1</v>
      </c>
      <c r="B2" s="43" t="s">
        <v>276</v>
      </c>
      <c r="C2" s="43" t="s">
        <v>277</v>
      </c>
      <c r="D2" s="42" t="s">
        <v>275</v>
      </c>
      <c r="E2" s="41">
        <v>2008</v>
      </c>
      <c r="F2" s="42" t="s">
        <v>304</v>
      </c>
      <c r="G2" s="42"/>
      <c r="H2" s="42"/>
      <c r="J2" s="42" t="s">
        <v>314</v>
      </c>
      <c r="K2">
        <f>COUNTIF(H2:H58,"corvette")</f>
        <v>10</v>
      </c>
    </row>
    <row r="3" spans="1:11" ht="18.75">
      <c r="A3" s="39">
        <f>A2+1</f>
        <v>2</v>
      </c>
      <c r="B3" s="52" t="s">
        <v>158</v>
      </c>
      <c r="C3" s="52" t="s">
        <v>159</v>
      </c>
      <c r="D3" s="42" t="s">
        <v>293</v>
      </c>
      <c r="E3" s="41" t="s">
        <v>224</v>
      </c>
      <c r="F3" s="42" t="s">
        <v>101</v>
      </c>
      <c r="G3" s="42" t="s">
        <v>247</v>
      </c>
      <c r="H3" s="42" t="s">
        <v>314</v>
      </c>
      <c r="J3" s="42" t="s">
        <v>309</v>
      </c>
      <c r="K3">
        <f>COUNTIF(H3:H59,"jaguar")</f>
        <v>10</v>
      </c>
    </row>
    <row r="4" spans="1:11" ht="18.75">
      <c r="A4" s="39">
        <f>A3+1</f>
        <v>3</v>
      </c>
      <c r="B4" s="52" t="s">
        <v>173</v>
      </c>
      <c r="C4" s="52" t="s">
        <v>6</v>
      </c>
      <c r="D4" s="42" t="s">
        <v>293</v>
      </c>
      <c r="E4" s="41" t="s">
        <v>225</v>
      </c>
      <c r="F4" s="42" t="s">
        <v>100</v>
      </c>
      <c r="G4" s="42" t="s">
        <v>248</v>
      </c>
      <c r="H4" s="42" t="s">
        <v>314</v>
      </c>
      <c r="J4" s="42" t="s">
        <v>310</v>
      </c>
      <c r="K4">
        <f>COUNTIF(H2:H58,"corvette")</f>
        <v>10</v>
      </c>
    </row>
    <row r="5" spans="1:11" ht="18.75">
      <c r="A5" s="39">
        <f aca="true" t="shared" si="0" ref="A5:A58">A4+1</f>
        <v>4</v>
      </c>
      <c r="B5" s="53" t="s">
        <v>175</v>
      </c>
      <c r="C5" s="53" t="s">
        <v>176</v>
      </c>
      <c r="D5" s="42" t="s">
        <v>293</v>
      </c>
      <c r="E5" s="41" t="s">
        <v>225</v>
      </c>
      <c r="F5" s="42" t="s">
        <v>100</v>
      </c>
      <c r="G5" s="42" t="s">
        <v>246</v>
      </c>
      <c r="H5" s="42" t="s">
        <v>309</v>
      </c>
      <c r="J5" s="42" t="s">
        <v>311</v>
      </c>
      <c r="K5">
        <f>COUNTIF(H2:H58,"cobra")</f>
        <v>8</v>
      </c>
    </row>
    <row r="6" spans="1:11" ht="18.75">
      <c r="A6" s="39">
        <f t="shared" si="0"/>
        <v>5</v>
      </c>
      <c r="B6" s="43" t="s">
        <v>115</v>
      </c>
      <c r="C6" s="43" t="s">
        <v>116</v>
      </c>
      <c r="D6" s="42" t="s">
        <v>294</v>
      </c>
      <c r="E6" s="41" t="s">
        <v>295</v>
      </c>
      <c r="F6" s="42" t="s">
        <v>228</v>
      </c>
      <c r="G6" s="42" t="s">
        <v>248</v>
      </c>
      <c r="H6" s="42" t="s">
        <v>309</v>
      </c>
      <c r="J6" s="42" t="s">
        <v>312</v>
      </c>
      <c r="K6">
        <f>COUNTIF(H2:H58,"porsche")</f>
        <v>10</v>
      </c>
    </row>
    <row r="7" spans="1:11" ht="18.75">
      <c r="A7" s="39">
        <f t="shared" si="0"/>
        <v>6</v>
      </c>
      <c r="B7" s="43" t="s">
        <v>51</v>
      </c>
      <c r="C7" s="43" t="s">
        <v>52</v>
      </c>
      <c r="D7" s="42" t="s">
        <v>293</v>
      </c>
      <c r="E7" s="41" t="s">
        <v>49</v>
      </c>
      <c r="F7" s="42" t="s">
        <v>100</v>
      </c>
      <c r="G7" s="42" t="s">
        <v>244</v>
      </c>
      <c r="H7" s="42" t="s">
        <v>314</v>
      </c>
      <c r="J7" s="42" t="s">
        <v>313</v>
      </c>
      <c r="K7">
        <f>COUNTIF(H2:H58,"ferrari")</f>
        <v>9</v>
      </c>
    </row>
    <row r="8" spans="1:11" ht="18.75">
      <c r="A8" s="39">
        <f t="shared" si="0"/>
        <v>7</v>
      </c>
      <c r="B8" s="52" t="s">
        <v>141</v>
      </c>
      <c r="C8" s="52" t="s">
        <v>142</v>
      </c>
      <c r="D8" s="42" t="s">
        <v>293</v>
      </c>
      <c r="E8" s="41" t="s">
        <v>223</v>
      </c>
      <c r="F8" s="42" t="s">
        <v>99</v>
      </c>
      <c r="G8" s="42" t="s">
        <v>244</v>
      </c>
      <c r="H8" s="42" t="s">
        <v>309</v>
      </c>
      <c r="K8">
        <f>SUM(K2:K7)</f>
        <v>57</v>
      </c>
    </row>
    <row r="9" spans="1:8" ht="18.75">
      <c r="A9" s="39">
        <f t="shared" si="0"/>
        <v>8</v>
      </c>
      <c r="B9" s="53" t="s">
        <v>161</v>
      </c>
      <c r="C9" s="53" t="s">
        <v>162</v>
      </c>
      <c r="D9" s="42" t="s">
        <v>293</v>
      </c>
      <c r="E9" s="41" t="s">
        <v>223</v>
      </c>
      <c r="F9" s="42" t="s">
        <v>101</v>
      </c>
      <c r="G9" s="42" t="s">
        <v>246</v>
      </c>
      <c r="H9" s="42" t="s">
        <v>309</v>
      </c>
    </row>
    <row r="10" spans="1:8" ht="18.75">
      <c r="A10" s="39">
        <f t="shared" si="0"/>
        <v>9</v>
      </c>
      <c r="B10" s="43" t="s">
        <v>54</v>
      </c>
      <c r="C10" s="43" t="s">
        <v>55</v>
      </c>
      <c r="D10" s="42" t="s">
        <v>293</v>
      </c>
      <c r="E10" s="41" t="s">
        <v>239</v>
      </c>
      <c r="F10" s="42" t="s">
        <v>100</v>
      </c>
      <c r="G10" s="42" t="s">
        <v>244</v>
      </c>
      <c r="H10" s="42" t="s">
        <v>310</v>
      </c>
    </row>
    <row r="11" spans="1:8" ht="18.75">
      <c r="A11" s="39">
        <f t="shared" si="0"/>
        <v>10</v>
      </c>
      <c r="B11" s="52" t="s">
        <v>118</v>
      </c>
      <c r="C11" s="52" t="s">
        <v>119</v>
      </c>
      <c r="D11" s="42" t="s">
        <v>293</v>
      </c>
      <c r="E11" s="41" t="s">
        <v>223</v>
      </c>
      <c r="F11" s="42" t="s">
        <v>304</v>
      </c>
      <c r="G11" s="42" t="s">
        <v>247</v>
      </c>
      <c r="H11" s="42" t="s">
        <v>309</v>
      </c>
    </row>
    <row r="12" spans="1:8" ht="18.75">
      <c r="A12" s="39">
        <f t="shared" si="0"/>
        <v>11</v>
      </c>
      <c r="B12" s="52" t="s">
        <v>178</v>
      </c>
      <c r="C12" s="52" t="s">
        <v>179</v>
      </c>
      <c r="D12" s="42" t="s">
        <v>293</v>
      </c>
      <c r="E12" s="41" t="s">
        <v>225</v>
      </c>
      <c r="F12" s="42" t="s">
        <v>100</v>
      </c>
      <c r="G12" s="42" t="s">
        <v>244</v>
      </c>
      <c r="H12" s="42" t="s">
        <v>311</v>
      </c>
    </row>
    <row r="13" spans="1:8" ht="18.75">
      <c r="A13" s="39">
        <f t="shared" si="0"/>
        <v>12</v>
      </c>
      <c r="B13" s="52" t="s">
        <v>144</v>
      </c>
      <c r="C13" s="52" t="s">
        <v>58</v>
      </c>
      <c r="D13" s="42" t="s">
        <v>293</v>
      </c>
      <c r="E13" s="41" t="s">
        <v>223</v>
      </c>
      <c r="F13" s="42" t="s">
        <v>99</v>
      </c>
      <c r="G13" s="42" t="s">
        <v>245</v>
      </c>
      <c r="H13" s="42" t="s">
        <v>311</v>
      </c>
    </row>
    <row r="14" spans="1:8" ht="18.75">
      <c r="A14" s="39">
        <f t="shared" si="0"/>
        <v>13</v>
      </c>
      <c r="B14" s="52" t="s">
        <v>124</v>
      </c>
      <c r="C14" s="52" t="s">
        <v>70</v>
      </c>
      <c r="D14" s="42" t="s">
        <v>293</v>
      </c>
      <c r="E14" s="41" t="s">
        <v>225</v>
      </c>
      <c r="F14" s="42" t="s">
        <v>103</v>
      </c>
      <c r="G14" s="42" t="s">
        <v>245</v>
      </c>
      <c r="H14" s="42" t="s">
        <v>309</v>
      </c>
    </row>
    <row r="15" spans="1:8" ht="18.75">
      <c r="A15" s="39">
        <f t="shared" si="0"/>
        <v>14</v>
      </c>
      <c r="B15" s="52" t="s">
        <v>187</v>
      </c>
      <c r="C15" s="52" t="s">
        <v>188</v>
      </c>
      <c r="D15" s="42" t="s">
        <v>293</v>
      </c>
      <c r="E15" s="41" t="s">
        <v>223</v>
      </c>
      <c r="F15" s="42" t="s">
        <v>100</v>
      </c>
      <c r="G15" s="42" t="s">
        <v>245</v>
      </c>
      <c r="H15" s="42" t="s">
        <v>310</v>
      </c>
    </row>
    <row r="16" spans="1:8" ht="18.75">
      <c r="A16" s="39">
        <f t="shared" si="0"/>
        <v>15</v>
      </c>
      <c r="B16" s="43" t="s">
        <v>278</v>
      </c>
      <c r="C16" s="43" t="s">
        <v>279</v>
      </c>
      <c r="D16" s="42" t="s">
        <v>305</v>
      </c>
      <c r="E16" s="41">
        <v>2008</v>
      </c>
      <c r="F16" s="42" t="s">
        <v>306</v>
      </c>
      <c r="G16" s="42"/>
      <c r="H16" s="42"/>
    </row>
    <row r="17" spans="1:8" ht="18.75">
      <c r="A17" s="39">
        <f t="shared" si="0"/>
        <v>16</v>
      </c>
      <c r="B17" s="43" t="s">
        <v>57</v>
      </c>
      <c r="C17" s="43" t="s">
        <v>58</v>
      </c>
      <c r="D17" s="42" t="s">
        <v>293</v>
      </c>
      <c r="E17" s="41" t="s">
        <v>49</v>
      </c>
      <c r="F17" s="42" t="s">
        <v>100</v>
      </c>
      <c r="G17" s="42" t="s">
        <v>244</v>
      </c>
      <c r="H17" s="42" t="s">
        <v>312</v>
      </c>
    </row>
    <row r="18" spans="1:8" ht="18.75">
      <c r="A18" s="39">
        <f t="shared" si="0"/>
        <v>17</v>
      </c>
      <c r="B18" s="43" t="s">
        <v>60</v>
      </c>
      <c r="C18" s="43" t="s">
        <v>61</v>
      </c>
      <c r="D18" s="42" t="s">
        <v>293</v>
      </c>
      <c r="E18" s="41" t="s">
        <v>49</v>
      </c>
      <c r="F18" s="42" t="s">
        <v>100</v>
      </c>
      <c r="G18" s="42" t="s">
        <v>246</v>
      </c>
      <c r="H18" s="42" t="s">
        <v>313</v>
      </c>
    </row>
    <row r="19" spans="1:8" ht="18.75">
      <c r="A19" s="39">
        <f t="shared" si="0"/>
        <v>18</v>
      </c>
      <c r="B19" s="53" t="s">
        <v>129</v>
      </c>
      <c r="C19" s="53" t="s">
        <v>130</v>
      </c>
      <c r="D19" s="42" t="s">
        <v>293</v>
      </c>
      <c r="E19" s="41" t="s">
        <v>223</v>
      </c>
      <c r="F19" s="42" t="s">
        <v>103</v>
      </c>
      <c r="G19" s="42" t="s">
        <v>247</v>
      </c>
      <c r="H19" s="42" t="s">
        <v>310</v>
      </c>
    </row>
    <row r="20" spans="1:8" ht="18.75">
      <c r="A20" s="39">
        <f t="shared" si="0"/>
        <v>19</v>
      </c>
      <c r="B20" s="43" t="s">
        <v>5</v>
      </c>
      <c r="C20" s="43" t="s">
        <v>6</v>
      </c>
      <c r="D20" s="42" t="s">
        <v>4</v>
      </c>
      <c r="E20" s="41" t="s">
        <v>235</v>
      </c>
      <c r="F20" s="42" t="s">
        <v>297</v>
      </c>
      <c r="G20" s="42" t="s">
        <v>248</v>
      </c>
      <c r="H20" s="42" t="s">
        <v>310</v>
      </c>
    </row>
    <row r="21" spans="1:8" ht="18.75">
      <c r="A21" s="39">
        <f t="shared" si="0"/>
        <v>20</v>
      </c>
      <c r="B21" s="52" t="s">
        <v>146</v>
      </c>
      <c r="C21" s="52" t="s">
        <v>147</v>
      </c>
      <c r="D21" s="42" t="s">
        <v>293</v>
      </c>
      <c r="E21" s="41" t="s">
        <v>223</v>
      </c>
      <c r="F21" s="42" t="s">
        <v>99</v>
      </c>
      <c r="G21" s="42" t="s">
        <v>247</v>
      </c>
      <c r="H21" s="42" t="s">
        <v>311</v>
      </c>
    </row>
    <row r="22" spans="1:8" ht="18.75">
      <c r="A22" s="39">
        <f t="shared" si="0"/>
        <v>21</v>
      </c>
      <c r="B22" s="52" t="s">
        <v>190</v>
      </c>
      <c r="C22" s="52" t="s">
        <v>191</v>
      </c>
      <c r="D22" s="42" t="s">
        <v>293</v>
      </c>
      <c r="E22" s="41" t="s">
        <v>223</v>
      </c>
      <c r="F22" s="42" t="s">
        <v>100</v>
      </c>
      <c r="G22" s="42" t="s">
        <v>248</v>
      </c>
      <c r="H22" s="42" t="s">
        <v>311</v>
      </c>
    </row>
    <row r="23" spans="1:8" ht="18.75">
      <c r="A23" s="39">
        <f t="shared" si="0"/>
        <v>22</v>
      </c>
      <c r="B23" s="43" t="s">
        <v>16</v>
      </c>
      <c r="C23" s="43" t="s">
        <v>17</v>
      </c>
      <c r="D23" s="42" t="s">
        <v>294</v>
      </c>
      <c r="E23" s="41" t="s">
        <v>7</v>
      </c>
      <c r="F23" s="42" t="s">
        <v>308</v>
      </c>
      <c r="G23" s="42" t="s">
        <v>247</v>
      </c>
      <c r="H23" s="42" t="s">
        <v>312</v>
      </c>
    </row>
    <row r="24" spans="1:8" ht="18.75">
      <c r="A24" s="39">
        <f t="shared" si="0"/>
        <v>23</v>
      </c>
      <c r="B24" s="43" t="s">
        <v>63</v>
      </c>
      <c r="C24" s="43" t="s">
        <v>64</v>
      </c>
      <c r="D24" s="42" t="s">
        <v>293</v>
      </c>
      <c r="E24" s="41" t="s">
        <v>49</v>
      </c>
      <c r="F24" s="42" t="s">
        <v>99</v>
      </c>
      <c r="G24" s="42" t="s">
        <v>246</v>
      </c>
      <c r="H24" s="42" t="s">
        <v>314</v>
      </c>
    </row>
    <row r="25" spans="1:8" ht="18.75">
      <c r="A25" s="39">
        <f t="shared" si="0"/>
        <v>24</v>
      </c>
      <c r="B25" s="43" t="s">
        <v>34</v>
      </c>
      <c r="C25" s="43" t="s">
        <v>35</v>
      </c>
      <c r="D25" s="42" t="s">
        <v>102</v>
      </c>
      <c r="E25" s="41" t="s">
        <v>235</v>
      </c>
      <c r="F25" s="42" t="s">
        <v>298</v>
      </c>
      <c r="G25" s="42" t="s">
        <v>249</v>
      </c>
      <c r="H25" s="42" t="s">
        <v>314</v>
      </c>
    </row>
    <row r="26" spans="1:8" ht="18.75">
      <c r="A26" s="39">
        <f t="shared" si="0"/>
        <v>25</v>
      </c>
      <c r="B26" s="52" t="s">
        <v>164</v>
      </c>
      <c r="C26" s="52" t="s">
        <v>165</v>
      </c>
      <c r="D26" s="42" t="s">
        <v>293</v>
      </c>
      <c r="E26" s="41" t="s">
        <v>225</v>
      </c>
      <c r="F26" s="42" t="s">
        <v>101</v>
      </c>
      <c r="G26" s="42" t="s">
        <v>245</v>
      </c>
      <c r="H26" s="42" t="s">
        <v>311</v>
      </c>
    </row>
    <row r="27" spans="1:8" ht="18.75">
      <c r="A27" s="39">
        <f t="shared" si="0"/>
        <v>26</v>
      </c>
      <c r="B27" s="43" t="s">
        <v>20</v>
      </c>
      <c r="C27" s="43" t="s">
        <v>21</v>
      </c>
      <c r="D27" s="42" t="s">
        <v>294</v>
      </c>
      <c r="E27" s="41" t="s">
        <v>235</v>
      </c>
      <c r="F27" s="42" t="s">
        <v>302</v>
      </c>
      <c r="G27" s="42" t="s">
        <v>245</v>
      </c>
      <c r="H27" s="42" t="s">
        <v>312</v>
      </c>
    </row>
    <row r="28" spans="1:8" ht="18.75">
      <c r="A28" s="39">
        <f t="shared" si="0"/>
        <v>27</v>
      </c>
      <c r="B28" s="52" t="s">
        <v>149</v>
      </c>
      <c r="C28" s="52" t="s">
        <v>150</v>
      </c>
      <c r="D28" s="42" t="s">
        <v>293</v>
      </c>
      <c r="E28" s="41" t="s">
        <v>224</v>
      </c>
      <c r="F28" s="42" t="s">
        <v>99</v>
      </c>
      <c r="G28" s="42" t="s">
        <v>247</v>
      </c>
      <c r="H28" s="42" t="s">
        <v>313</v>
      </c>
    </row>
    <row r="29" spans="1:8" ht="18.75">
      <c r="A29" s="39">
        <f t="shared" si="0"/>
        <v>28</v>
      </c>
      <c r="B29" s="53" t="s">
        <v>58</v>
      </c>
      <c r="C29" s="53" t="s">
        <v>193</v>
      </c>
      <c r="D29" s="42" t="s">
        <v>293</v>
      </c>
      <c r="E29" s="41" t="s">
        <v>223</v>
      </c>
      <c r="F29" s="42" t="s">
        <v>100</v>
      </c>
      <c r="G29" s="42" t="s">
        <v>249</v>
      </c>
      <c r="H29" s="42" t="s">
        <v>309</v>
      </c>
    </row>
    <row r="30" spans="1:8" ht="18.75">
      <c r="A30" s="39">
        <f t="shared" si="0"/>
        <v>29</v>
      </c>
      <c r="B30" s="43" t="s">
        <v>106</v>
      </c>
      <c r="C30" s="43" t="s">
        <v>107</v>
      </c>
      <c r="D30" s="42" t="s">
        <v>108</v>
      </c>
      <c r="E30" s="41" t="s">
        <v>235</v>
      </c>
      <c r="F30" s="42" t="s">
        <v>108</v>
      </c>
      <c r="G30" s="42" t="s">
        <v>247</v>
      </c>
      <c r="H30" s="42" t="s">
        <v>314</v>
      </c>
    </row>
    <row r="31" spans="1:8" ht="18.75">
      <c r="A31" s="39">
        <f t="shared" si="0"/>
        <v>30</v>
      </c>
      <c r="B31" s="43" t="s">
        <v>24</v>
      </c>
      <c r="C31" s="43" t="s">
        <v>25</v>
      </c>
      <c r="D31" s="42" t="s">
        <v>294</v>
      </c>
      <c r="E31" s="41" t="s">
        <v>7</v>
      </c>
      <c r="F31" s="42" t="s">
        <v>99</v>
      </c>
      <c r="G31" s="42" t="s">
        <v>246</v>
      </c>
      <c r="H31" s="42" t="s">
        <v>312</v>
      </c>
    </row>
    <row r="32" spans="1:8" ht="18.75">
      <c r="A32" s="39">
        <f t="shared" si="0"/>
        <v>31</v>
      </c>
      <c r="B32" s="52" t="s">
        <v>152</v>
      </c>
      <c r="C32" s="52" t="s">
        <v>153</v>
      </c>
      <c r="D32" s="42" t="s">
        <v>293</v>
      </c>
      <c r="E32" s="41" t="s">
        <v>225</v>
      </c>
      <c r="F32" s="42" t="s">
        <v>99</v>
      </c>
      <c r="G32" s="42" t="s">
        <v>249</v>
      </c>
      <c r="H32" s="42" t="s">
        <v>310</v>
      </c>
    </row>
    <row r="33" spans="1:8" ht="18.75">
      <c r="A33" s="39">
        <f t="shared" si="0"/>
        <v>32</v>
      </c>
      <c r="B33" s="52" t="s">
        <v>69</v>
      </c>
      <c r="C33" s="52" t="s">
        <v>70</v>
      </c>
      <c r="D33" s="42" t="s">
        <v>293</v>
      </c>
      <c r="E33" s="41" t="s">
        <v>239</v>
      </c>
      <c r="F33" s="42" t="s">
        <v>100</v>
      </c>
      <c r="G33" s="42" t="s">
        <v>244</v>
      </c>
      <c r="H33" s="42" t="s">
        <v>313</v>
      </c>
    </row>
    <row r="34" spans="1:8" ht="18.75">
      <c r="A34" s="39">
        <f t="shared" si="0"/>
        <v>33</v>
      </c>
      <c r="B34" s="53" t="s">
        <v>195</v>
      </c>
      <c r="C34" s="53" t="s">
        <v>196</v>
      </c>
      <c r="D34" s="42" t="s">
        <v>293</v>
      </c>
      <c r="E34" s="41" t="s">
        <v>224</v>
      </c>
      <c r="F34" s="42" t="s">
        <v>100</v>
      </c>
      <c r="G34" s="42" t="s">
        <v>248</v>
      </c>
      <c r="H34" s="42" t="s">
        <v>312</v>
      </c>
    </row>
    <row r="35" spans="1:8" ht="18.75">
      <c r="A35" s="39">
        <f t="shared" si="0"/>
        <v>34</v>
      </c>
      <c r="B35" s="43" t="s">
        <v>37</v>
      </c>
      <c r="C35" s="43" t="s">
        <v>38</v>
      </c>
      <c r="D35" s="42" t="s">
        <v>102</v>
      </c>
      <c r="E35" s="41" t="s">
        <v>235</v>
      </c>
      <c r="F35" s="42" t="s">
        <v>299</v>
      </c>
      <c r="G35" s="42" t="s">
        <v>248</v>
      </c>
      <c r="H35" s="42" t="s">
        <v>313</v>
      </c>
    </row>
    <row r="36" spans="1:8" ht="18.75">
      <c r="A36" s="39">
        <f t="shared" si="0"/>
        <v>35</v>
      </c>
      <c r="B36" s="43" t="s">
        <v>218</v>
      </c>
      <c r="C36" s="43" t="s">
        <v>219</v>
      </c>
      <c r="D36" s="42" t="s">
        <v>4</v>
      </c>
      <c r="E36" s="41" t="s">
        <v>222</v>
      </c>
      <c r="F36" s="42" t="s">
        <v>300</v>
      </c>
      <c r="G36" s="42" t="s">
        <v>248</v>
      </c>
      <c r="H36" s="42" t="s">
        <v>314</v>
      </c>
    </row>
    <row r="37" spans="1:8" ht="18.75">
      <c r="A37" s="39">
        <f t="shared" si="0"/>
        <v>36</v>
      </c>
      <c r="B37" s="52" t="s">
        <v>198</v>
      </c>
      <c r="C37" s="52" t="s">
        <v>130</v>
      </c>
      <c r="D37" s="42" t="s">
        <v>293</v>
      </c>
      <c r="E37" s="41" t="s">
        <v>223</v>
      </c>
      <c r="F37" s="42" t="s">
        <v>100</v>
      </c>
      <c r="G37" s="42" t="s">
        <v>249</v>
      </c>
      <c r="H37" s="42" t="s">
        <v>311</v>
      </c>
    </row>
    <row r="38" spans="1:8" ht="18.75">
      <c r="A38" s="39">
        <f t="shared" si="0"/>
        <v>37</v>
      </c>
      <c r="B38" s="52" t="s">
        <v>167</v>
      </c>
      <c r="C38" s="52" t="s">
        <v>168</v>
      </c>
      <c r="D38" s="42" t="s">
        <v>293</v>
      </c>
      <c r="E38" s="41" t="s">
        <v>223</v>
      </c>
      <c r="F38" s="42" t="s">
        <v>101</v>
      </c>
      <c r="G38" s="42" t="s">
        <v>246</v>
      </c>
      <c r="H38" s="42" t="s">
        <v>313</v>
      </c>
    </row>
    <row r="39" spans="1:8" ht="18.75">
      <c r="A39" s="39">
        <f t="shared" si="0"/>
        <v>38</v>
      </c>
      <c r="B39" s="43" t="s">
        <v>27</v>
      </c>
      <c r="C39" s="43" t="s">
        <v>28</v>
      </c>
      <c r="D39" s="42" t="s">
        <v>294</v>
      </c>
      <c r="E39" s="41" t="s">
        <v>7</v>
      </c>
      <c r="F39" s="42" t="s">
        <v>100</v>
      </c>
      <c r="G39" s="42" t="s">
        <v>244</v>
      </c>
      <c r="H39" s="42" t="s">
        <v>310</v>
      </c>
    </row>
    <row r="40" spans="1:8" ht="18.75">
      <c r="A40" s="39">
        <f t="shared" si="0"/>
        <v>39</v>
      </c>
      <c r="B40" s="43" t="s">
        <v>75</v>
      </c>
      <c r="C40" s="43" t="s">
        <v>76</v>
      </c>
      <c r="D40" s="42" t="s">
        <v>293</v>
      </c>
      <c r="E40" s="41" t="s">
        <v>49</v>
      </c>
      <c r="F40" s="42" t="s">
        <v>304</v>
      </c>
      <c r="G40" s="42" t="s">
        <v>247</v>
      </c>
      <c r="H40" s="42" t="s">
        <v>312</v>
      </c>
    </row>
    <row r="41" spans="1:8" ht="18.75">
      <c r="A41" s="39">
        <f t="shared" si="0"/>
        <v>40</v>
      </c>
      <c r="B41" s="52" t="s">
        <v>155</v>
      </c>
      <c r="C41" s="52" t="s">
        <v>156</v>
      </c>
      <c r="D41" s="42" t="s">
        <v>293</v>
      </c>
      <c r="E41" s="41" t="s">
        <v>224</v>
      </c>
      <c r="F41" s="42" t="s">
        <v>99</v>
      </c>
      <c r="G41" s="42" t="s">
        <v>246</v>
      </c>
      <c r="H41" s="42" t="s">
        <v>311</v>
      </c>
    </row>
    <row r="42" spans="1:8" ht="18.75">
      <c r="A42" s="39">
        <f t="shared" si="0"/>
        <v>41</v>
      </c>
      <c r="B42" s="52" t="s">
        <v>202</v>
      </c>
      <c r="C42" s="52" t="s">
        <v>203</v>
      </c>
      <c r="D42" s="42" t="s">
        <v>293</v>
      </c>
      <c r="E42" s="41" t="s">
        <v>225</v>
      </c>
      <c r="F42" s="42" t="s">
        <v>100</v>
      </c>
      <c r="G42" s="42" t="s">
        <v>245</v>
      </c>
      <c r="H42" s="42" t="s">
        <v>313</v>
      </c>
    </row>
    <row r="43" spans="1:8" ht="18.75">
      <c r="A43" s="39">
        <f t="shared" si="0"/>
        <v>42</v>
      </c>
      <c r="B43" s="43" t="s">
        <v>78</v>
      </c>
      <c r="C43" s="43" t="s">
        <v>79</v>
      </c>
      <c r="D43" s="42" t="s">
        <v>293</v>
      </c>
      <c r="E43" s="41" t="s">
        <v>49</v>
      </c>
      <c r="F43" s="42" t="s">
        <v>101</v>
      </c>
      <c r="G43" s="42" t="s">
        <v>247</v>
      </c>
      <c r="H43" s="42" t="s">
        <v>309</v>
      </c>
    </row>
    <row r="44" spans="1:8" ht="18.75">
      <c r="A44" s="39">
        <f t="shared" si="0"/>
        <v>43</v>
      </c>
      <c r="B44" s="43" t="s">
        <v>30</v>
      </c>
      <c r="C44" s="43" t="s">
        <v>31</v>
      </c>
      <c r="D44" s="42" t="s">
        <v>294</v>
      </c>
      <c r="E44" s="41" t="s">
        <v>7</v>
      </c>
      <c r="F44" s="42" t="s">
        <v>301</v>
      </c>
      <c r="G44" s="42" t="s">
        <v>248</v>
      </c>
      <c r="H44" s="42" t="s">
        <v>310</v>
      </c>
    </row>
    <row r="45" spans="1:8" ht="18.75">
      <c r="A45" s="39">
        <f t="shared" si="0"/>
        <v>44</v>
      </c>
      <c r="B45" s="43" t="s">
        <v>81</v>
      </c>
      <c r="C45" s="43" t="s">
        <v>82</v>
      </c>
      <c r="D45" s="42" t="s">
        <v>293</v>
      </c>
      <c r="E45" s="41" t="s">
        <v>49</v>
      </c>
      <c r="F45" s="42" t="s">
        <v>99</v>
      </c>
      <c r="G45" s="42" t="s">
        <v>249</v>
      </c>
      <c r="H45" s="42" t="s">
        <v>312</v>
      </c>
    </row>
    <row r="46" spans="1:8" ht="18.75">
      <c r="A46" s="39">
        <f t="shared" si="0"/>
        <v>45</v>
      </c>
      <c r="B46" s="53" t="s">
        <v>84</v>
      </c>
      <c r="C46" s="53" t="s">
        <v>205</v>
      </c>
      <c r="D46" s="42" t="s">
        <v>293</v>
      </c>
      <c r="E46" s="41" t="s">
        <v>223</v>
      </c>
      <c r="F46" s="42" t="s">
        <v>100</v>
      </c>
      <c r="G46" s="42" t="s">
        <v>245</v>
      </c>
      <c r="H46" s="42" t="s">
        <v>311</v>
      </c>
    </row>
    <row r="47" spans="1:8" ht="18.75">
      <c r="A47" s="39">
        <f t="shared" si="0"/>
        <v>46</v>
      </c>
      <c r="B47" s="43" t="s">
        <v>84</v>
      </c>
      <c r="C47" s="43" t="s">
        <v>52</v>
      </c>
      <c r="D47" s="42" t="s">
        <v>293</v>
      </c>
      <c r="E47" s="41" t="s">
        <v>49</v>
      </c>
      <c r="F47" s="42" t="s">
        <v>100</v>
      </c>
      <c r="G47" s="42" t="s">
        <v>248</v>
      </c>
      <c r="H47" s="42" t="s">
        <v>312</v>
      </c>
    </row>
    <row r="48" spans="1:8" ht="18.75">
      <c r="A48" s="39">
        <f t="shared" si="0"/>
        <v>47</v>
      </c>
      <c r="B48" s="43" t="s">
        <v>213</v>
      </c>
      <c r="C48" s="43" t="s">
        <v>44</v>
      </c>
      <c r="D48" s="42" t="s">
        <v>102</v>
      </c>
      <c r="E48" s="41" t="s">
        <v>222</v>
      </c>
      <c r="F48" s="42" t="s">
        <v>303</v>
      </c>
      <c r="G48" s="42" t="s">
        <v>249</v>
      </c>
      <c r="H48" s="42" t="s">
        <v>313</v>
      </c>
    </row>
    <row r="49" spans="1:8" ht="18.75">
      <c r="A49" s="39">
        <f t="shared" si="0"/>
        <v>48</v>
      </c>
      <c r="B49" s="52" t="s">
        <v>132</v>
      </c>
      <c r="C49" s="52" t="s">
        <v>133</v>
      </c>
      <c r="D49" s="42" t="s">
        <v>293</v>
      </c>
      <c r="E49" s="41" t="s">
        <v>223</v>
      </c>
      <c r="F49" s="42" t="s">
        <v>103</v>
      </c>
      <c r="G49" s="42" t="s">
        <v>246</v>
      </c>
      <c r="H49" s="42" t="s">
        <v>312</v>
      </c>
    </row>
    <row r="50" spans="1:8" ht="18.75">
      <c r="A50" s="39">
        <f t="shared" si="0"/>
        <v>49</v>
      </c>
      <c r="B50" s="53" t="s">
        <v>207</v>
      </c>
      <c r="C50" s="53" t="s">
        <v>28</v>
      </c>
      <c r="D50" s="42" t="s">
        <v>293</v>
      </c>
      <c r="E50" s="41" t="s">
        <v>223</v>
      </c>
      <c r="F50" s="42" t="s">
        <v>100</v>
      </c>
      <c r="G50" s="42" t="s">
        <v>247</v>
      </c>
      <c r="H50" s="42" t="s">
        <v>309</v>
      </c>
    </row>
    <row r="51" spans="1:8" ht="18.75">
      <c r="A51" s="39">
        <f t="shared" si="0"/>
        <v>50</v>
      </c>
      <c r="B51" s="52" t="s">
        <v>209</v>
      </c>
      <c r="C51" s="52" t="s">
        <v>210</v>
      </c>
      <c r="D51" s="42" t="s">
        <v>293</v>
      </c>
      <c r="E51" s="41" t="s">
        <v>223</v>
      </c>
      <c r="F51" s="42" t="s">
        <v>100</v>
      </c>
      <c r="G51" s="42" t="s">
        <v>307</v>
      </c>
      <c r="H51" s="42" t="s">
        <v>314</v>
      </c>
    </row>
    <row r="52" spans="1:8" ht="18.75">
      <c r="A52" s="39">
        <f t="shared" si="0"/>
        <v>51</v>
      </c>
      <c r="B52" s="52" t="s">
        <v>86</v>
      </c>
      <c r="C52" s="52" t="s">
        <v>17</v>
      </c>
      <c r="D52" s="42" t="s">
        <v>293</v>
      </c>
      <c r="E52" s="41" t="s">
        <v>239</v>
      </c>
      <c r="F52" s="42" t="s">
        <v>100</v>
      </c>
      <c r="G52" s="42" t="s">
        <v>246</v>
      </c>
      <c r="H52" s="42" t="s">
        <v>313</v>
      </c>
    </row>
    <row r="53" spans="1:8" ht="18.75">
      <c r="A53" s="39">
        <f t="shared" si="0"/>
        <v>52</v>
      </c>
      <c r="B53" s="43" t="s">
        <v>88</v>
      </c>
      <c r="C53" s="43" t="s">
        <v>89</v>
      </c>
      <c r="D53" s="42" t="s">
        <v>293</v>
      </c>
      <c r="E53" s="41" t="s">
        <v>49</v>
      </c>
      <c r="F53" s="42" t="s">
        <v>100</v>
      </c>
      <c r="G53" s="42" t="s">
        <v>249</v>
      </c>
      <c r="H53" s="42" t="s">
        <v>312</v>
      </c>
    </row>
    <row r="54" spans="1:8" ht="18.75">
      <c r="A54" s="39">
        <f t="shared" si="0"/>
        <v>53</v>
      </c>
      <c r="B54" s="52" t="s">
        <v>135</v>
      </c>
      <c r="C54" s="52" t="s">
        <v>136</v>
      </c>
      <c r="D54" s="42" t="s">
        <v>293</v>
      </c>
      <c r="E54" s="41" t="s">
        <v>224</v>
      </c>
      <c r="F54" s="42" t="s">
        <v>103</v>
      </c>
      <c r="G54" s="42" t="s">
        <v>249</v>
      </c>
      <c r="H54" s="42" t="s">
        <v>313</v>
      </c>
    </row>
    <row r="55" spans="1:8" ht="18.75">
      <c r="A55" s="39">
        <f t="shared" si="0"/>
        <v>54</v>
      </c>
      <c r="B55" s="52" t="s">
        <v>94</v>
      </c>
      <c r="C55" s="52" t="s">
        <v>212</v>
      </c>
      <c r="D55" s="42" t="s">
        <v>293</v>
      </c>
      <c r="E55" s="41" t="s">
        <v>239</v>
      </c>
      <c r="F55" s="42" t="s">
        <v>100</v>
      </c>
      <c r="G55" s="42" t="s">
        <v>246</v>
      </c>
      <c r="H55" s="42" t="s">
        <v>314</v>
      </c>
    </row>
    <row r="56" spans="1:8" ht="18.75">
      <c r="A56" s="39">
        <f t="shared" si="0"/>
        <v>55</v>
      </c>
      <c r="B56" s="43" t="s">
        <v>215</v>
      </c>
      <c r="C56" s="43" t="s">
        <v>216</v>
      </c>
      <c r="D56" s="42" t="s">
        <v>102</v>
      </c>
      <c r="E56" s="41" t="s">
        <v>222</v>
      </c>
      <c r="F56" s="42" t="s">
        <v>304</v>
      </c>
      <c r="G56" s="42" t="s">
        <v>249</v>
      </c>
      <c r="H56" s="42" t="s">
        <v>310</v>
      </c>
    </row>
    <row r="57" spans="1:8" ht="18.75">
      <c r="A57" s="39">
        <f t="shared" si="0"/>
        <v>56</v>
      </c>
      <c r="B57" s="52" t="s">
        <v>138</v>
      </c>
      <c r="C57" s="52" t="s">
        <v>139</v>
      </c>
      <c r="D57" s="42" t="s">
        <v>293</v>
      </c>
      <c r="E57" s="41" t="s">
        <v>225</v>
      </c>
      <c r="F57" s="42" t="s">
        <v>103</v>
      </c>
      <c r="G57" s="42" t="s">
        <v>244</v>
      </c>
      <c r="H57" s="42" t="s">
        <v>309</v>
      </c>
    </row>
    <row r="58" spans="1:8" ht="18.75">
      <c r="A58" s="39">
        <f t="shared" si="0"/>
        <v>57</v>
      </c>
      <c r="B58" s="52" t="s">
        <v>121</v>
      </c>
      <c r="C58" s="52" t="s">
        <v>122</v>
      </c>
      <c r="D58" s="42" t="s">
        <v>293</v>
      </c>
      <c r="E58" s="41" t="s">
        <v>224</v>
      </c>
      <c r="F58" s="42" t="s">
        <v>304</v>
      </c>
      <c r="G58" s="42" t="s">
        <v>245</v>
      </c>
      <c r="H58" s="42" t="s">
        <v>314</v>
      </c>
    </row>
    <row r="59" spans="1:8" ht="18.75">
      <c r="A59" s="39">
        <f>A58+1</f>
        <v>58</v>
      </c>
      <c r="B59" s="52" t="s">
        <v>315</v>
      </c>
      <c r="C59" s="52" t="s">
        <v>316</v>
      </c>
      <c r="D59" s="42" t="s">
        <v>317</v>
      </c>
      <c r="E59" s="41" t="s">
        <v>224</v>
      </c>
      <c r="F59" s="42" t="s">
        <v>318</v>
      </c>
      <c r="G59" s="42" t="s">
        <v>249</v>
      </c>
      <c r="H59" s="42" t="s">
        <v>311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43" r:id="rId1"/>
  <headerFooter alignWithMargins="0">
    <oddHeader>&amp;C2008 Governance Retreat Nametags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41">
      <selection activeCell="B49" sqref="B49"/>
    </sheetView>
  </sheetViews>
  <sheetFormatPr defaultColWidth="9.140625" defaultRowHeight="12.75"/>
  <cols>
    <col min="1" max="1" width="11.00390625" style="4" customWidth="1"/>
    <col min="2" max="2" width="16.140625" style="2" bestFit="1" customWidth="1"/>
    <col min="3" max="3" width="14.28125" style="2" bestFit="1" customWidth="1"/>
    <col min="4" max="4" width="25.57421875" style="0" hidden="1" customWidth="1"/>
    <col min="5" max="5" width="25.421875" style="51" hidden="1" customWidth="1"/>
    <col min="6" max="6" width="48.140625" style="0" hidden="1" customWidth="1"/>
    <col min="7" max="7" width="14.140625" style="0" bestFit="1" customWidth="1"/>
    <col min="8" max="8" width="14.140625" style="0" hidden="1" customWidth="1"/>
  </cols>
  <sheetData>
    <row r="1" spans="1:8" ht="18.75">
      <c r="A1" s="37" t="s">
        <v>240</v>
      </c>
      <c r="B1" s="38" t="s">
        <v>0</v>
      </c>
      <c r="C1" s="38" t="s">
        <v>1</v>
      </c>
      <c r="D1" s="38" t="s">
        <v>232</v>
      </c>
      <c r="E1" s="50" t="s">
        <v>2</v>
      </c>
      <c r="F1" s="38" t="s">
        <v>291</v>
      </c>
      <c r="G1" s="38" t="s">
        <v>292</v>
      </c>
      <c r="H1" s="38" t="s">
        <v>296</v>
      </c>
    </row>
    <row r="2" spans="1:8" ht="18.75">
      <c r="A2" s="39">
        <f>1</f>
        <v>1</v>
      </c>
      <c r="B2" s="42" t="s">
        <v>51</v>
      </c>
      <c r="C2" s="42" t="s">
        <v>52</v>
      </c>
      <c r="D2" s="42" t="s">
        <v>293</v>
      </c>
      <c r="E2" s="41" t="s">
        <v>49</v>
      </c>
      <c r="F2" s="42" t="s">
        <v>100</v>
      </c>
      <c r="G2" s="42" t="s">
        <v>244</v>
      </c>
      <c r="H2" s="42" t="s">
        <v>314</v>
      </c>
    </row>
    <row r="3" spans="1:8" ht="18.75">
      <c r="A3" s="39">
        <f>A2+1</f>
        <v>2</v>
      </c>
      <c r="B3" s="40" t="s">
        <v>141</v>
      </c>
      <c r="C3" s="40" t="s">
        <v>142</v>
      </c>
      <c r="D3" s="42" t="s">
        <v>293</v>
      </c>
      <c r="E3" s="41" t="s">
        <v>223</v>
      </c>
      <c r="F3" s="42" t="s">
        <v>99</v>
      </c>
      <c r="G3" s="42" t="s">
        <v>244</v>
      </c>
      <c r="H3" s="42" t="s">
        <v>309</v>
      </c>
    </row>
    <row r="4" spans="1:8" ht="18.75">
      <c r="A4" s="39">
        <f>A3+1</f>
        <v>3</v>
      </c>
      <c r="B4" s="42" t="s">
        <v>54</v>
      </c>
      <c r="C4" s="42" t="s">
        <v>55</v>
      </c>
      <c r="D4" s="42" t="s">
        <v>293</v>
      </c>
      <c r="E4" s="41" t="s">
        <v>239</v>
      </c>
      <c r="F4" s="42" t="s">
        <v>100</v>
      </c>
      <c r="G4" s="42" t="s">
        <v>244</v>
      </c>
      <c r="H4" s="42" t="s">
        <v>310</v>
      </c>
    </row>
    <row r="5" spans="1:8" ht="18.75">
      <c r="A5" s="39">
        <f aca="true" t="shared" si="0" ref="A5:A60">A4+1</f>
        <v>4</v>
      </c>
      <c r="B5" s="47" t="s">
        <v>178</v>
      </c>
      <c r="C5" s="47" t="s">
        <v>179</v>
      </c>
      <c r="D5" s="42" t="s">
        <v>293</v>
      </c>
      <c r="E5" s="41" t="s">
        <v>225</v>
      </c>
      <c r="F5" s="42" t="s">
        <v>100</v>
      </c>
      <c r="G5" s="42" t="s">
        <v>244</v>
      </c>
      <c r="H5" s="42" t="s">
        <v>311</v>
      </c>
    </row>
    <row r="6" spans="1:8" ht="18.75">
      <c r="A6" s="39">
        <f t="shared" si="0"/>
        <v>5</v>
      </c>
      <c r="B6" s="42" t="s">
        <v>57</v>
      </c>
      <c r="C6" s="42" t="s">
        <v>58</v>
      </c>
      <c r="D6" s="42" t="s">
        <v>293</v>
      </c>
      <c r="E6" s="41" t="s">
        <v>49</v>
      </c>
      <c r="F6" s="42" t="s">
        <v>100</v>
      </c>
      <c r="G6" s="42" t="s">
        <v>244</v>
      </c>
      <c r="H6" s="42" t="s">
        <v>312</v>
      </c>
    </row>
    <row r="7" spans="1:8" ht="18.75">
      <c r="A7" s="39">
        <f t="shared" si="0"/>
        <v>6</v>
      </c>
      <c r="B7" s="40" t="s">
        <v>69</v>
      </c>
      <c r="C7" s="40" t="s">
        <v>70</v>
      </c>
      <c r="D7" s="42" t="s">
        <v>293</v>
      </c>
      <c r="E7" s="41" t="s">
        <v>239</v>
      </c>
      <c r="F7" s="42" t="s">
        <v>100</v>
      </c>
      <c r="G7" s="42" t="s">
        <v>244</v>
      </c>
      <c r="H7" s="42" t="s">
        <v>313</v>
      </c>
    </row>
    <row r="8" spans="1:8" ht="18.75">
      <c r="A8" s="39">
        <f t="shared" si="0"/>
        <v>7</v>
      </c>
      <c r="B8" s="48" t="s">
        <v>27</v>
      </c>
      <c r="C8" s="48" t="s">
        <v>28</v>
      </c>
      <c r="D8" s="42" t="s">
        <v>294</v>
      </c>
      <c r="E8" s="41" t="s">
        <v>7</v>
      </c>
      <c r="F8" s="42" t="s">
        <v>100</v>
      </c>
      <c r="G8" s="42" t="s">
        <v>244</v>
      </c>
      <c r="H8" s="42" t="s">
        <v>310</v>
      </c>
    </row>
    <row r="9" spans="1:8" ht="18.75">
      <c r="A9" s="39">
        <f t="shared" si="0"/>
        <v>8</v>
      </c>
      <c r="B9" s="40" t="s">
        <v>138</v>
      </c>
      <c r="C9" s="40" t="s">
        <v>139</v>
      </c>
      <c r="D9" s="42" t="s">
        <v>293</v>
      </c>
      <c r="E9" s="41" t="s">
        <v>225</v>
      </c>
      <c r="F9" s="42" t="s">
        <v>103</v>
      </c>
      <c r="G9" s="42" t="s">
        <v>244</v>
      </c>
      <c r="H9" s="42" t="s">
        <v>309</v>
      </c>
    </row>
    <row r="10" spans="1:8" ht="18.75">
      <c r="A10" s="39">
        <f t="shared" si="0"/>
        <v>9</v>
      </c>
      <c r="B10" s="40" t="s">
        <v>209</v>
      </c>
      <c r="C10" s="40" t="s">
        <v>210</v>
      </c>
      <c r="D10" s="42" t="s">
        <v>293</v>
      </c>
      <c r="E10" s="41" t="s">
        <v>223</v>
      </c>
      <c r="F10" s="42" t="s">
        <v>100</v>
      </c>
      <c r="G10" s="42" t="s">
        <v>307</v>
      </c>
      <c r="H10" s="42" t="s">
        <v>314</v>
      </c>
    </row>
    <row r="11" spans="1:8" ht="18.75">
      <c r="A11" s="39">
        <f t="shared" si="0"/>
        <v>10</v>
      </c>
      <c r="B11" s="41" t="s">
        <v>175</v>
      </c>
      <c r="C11" s="41" t="s">
        <v>176</v>
      </c>
      <c r="D11" s="42" t="s">
        <v>293</v>
      </c>
      <c r="E11" s="41" t="s">
        <v>225</v>
      </c>
      <c r="F11" s="42" t="s">
        <v>100</v>
      </c>
      <c r="G11" s="42" t="s">
        <v>246</v>
      </c>
      <c r="H11" s="42" t="s">
        <v>314</v>
      </c>
    </row>
    <row r="12" spans="1:8" ht="18.75">
      <c r="A12" s="39">
        <f t="shared" si="0"/>
        <v>11</v>
      </c>
      <c r="B12" s="46" t="s">
        <v>161</v>
      </c>
      <c r="C12" s="46" t="s">
        <v>162</v>
      </c>
      <c r="D12" s="42" t="s">
        <v>293</v>
      </c>
      <c r="E12" s="41" t="s">
        <v>223</v>
      </c>
      <c r="F12" s="42" t="s">
        <v>101</v>
      </c>
      <c r="G12" s="42" t="s">
        <v>246</v>
      </c>
      <c r="H12" s="42" t="s">
        <v>309</v>
      </c>
    </row>
    <row r="13" spans="1:8" ht="18.75">
      <c r="A13" s="39">
        <f t="shared" si="0"/>
        <v>12</v>
      </c>
      <c r="B13" s="48" t="s">
        <v>60</v>
      </c>
      <c r="C13" s="48" t="s">
        <v>61</v>
      </c>
      <c r="D13" s="42" t="s">
        <v>293</v>
      </c>
      <c r="E13" s="41" t="s">
        <v>49</v>
      </c>
      <c r="F13" s="42" t="s">
        <v>100</v>
      </c>
      <c r="G13" s="42" t="s">
        <v>246</v>
      </c>
      <c r="H13" s="42" t="s">
        <v>310</v>
      </c>
    </row>
    <row r="14" spans="1:8" ht="18.75">
      <c r="A14" s="39">
        <f t="shared" si="0"/>
        <v>13</v>
      </c>
      <c r="B14" s="48" t="s">
        <v>63</v>
      </c>
      <c r="C14" s="48" t="s">
        <v>64</v>
      </c>
      <c r="D14" s="42" t="s">
        <v>293</v>
      </c>
      <c r="E14" s="41" t="s">
        <v>49</v>
      </c>
      <c r="F14" s="42" t="s">
        <v>99</v>
      </c>
      <c r="G14" s="42" t="s">
        <v>246</v>
      </c>
      <c r="H14" s="42" t="s">
        <v>311</v>
      </c>
    </row>
    <row r="15" spans="1:8" ht="18.75">
      <c r="A15" s="39">
        <f t="shared" si="0"/>
        <v>14</v>
      </c>
      <c r="B15" s="43" t="s">
        <v>24</v>
      </c>
      <c r="C15" s="43" t="s">
        <v>25</v>
      </c>
      <c r="D15" s="42" t="s">
        <v>294</v>
      </c>
      <c r="E15" s="41" t="s">
        <v>7</v>
      </c>
      <c r="F15" s="42" t="s">
        <v>99</v>
      </c>
      <c r="G15" s="42" t="s">
        <v>246</v>
      </c>
      <c r="H15" s="42" t="s">
        <v>312</v>
      </c>
    </row>
    <row r="16" spans="1:8" ht="18.75">
      <c r="A16" s="39">
        <f t="shared" si="0"/>
        <v>15</v>
      </c>
      <c r="B16" s="40" t="s">
        <v>167</v>
      </c>
      <c r="C16" s="40" t="s">
        <v>168</v>
      </c>
      <c r="D16" s="42" t="s">
        <v>293</v>
      </c>
      <c r="E16" s="41" t="s">
        <v>223</v>
      </c>
      <c r="F16" s="42" t="s">
        <v>101</v>
      </c>
      <c r="G16" s="42" t="s">
        <v>246</v>
      </c>
      <c r="H16" s="42" t="s">
        <v>313</v>
      </c>
    </row>
    <row r="17" spans="1:8" ht="18.75">
      <c r="A17" s="39">
        <f t="shared" si="0"/>
        <v>16</v>
      </c>
      <c r="B17" s="40" t="s">
        <v>155</v>
      </c>
      <c r="C17" s="40" t="s">
        <v>156</v>
      </c>
      <c r="D17" s="42" t="s">
        <v>293</v>
      </c>
      <c r="E17" s="41" t="s">
        <v>224</v>
      </c>
      <c r="F17" s="42" t="s">
        <v>99</v>
      </c>
      <c r="G17" s="42" t="s">
        <v>246</v>
      </c>
      <c r="H17" s="42" t="s">
        <v>311</v>
      </c>
    </row>
    <row r="18" spans="1:8" ht="18.75">
      <c r="A18" s="39">
        <f t="shared" si="0"/>
        <v>17</v>
      </c>
      <c r="B18" s="40" t="s">
        <v>132</v>
      </c>
      <c r="C18" s="40" t="s">
        <v>133</v>
      </c>
      <c r="D18" s="42" t="s">
        <v>293</v>
      </c>
      <c r="E18" s="41" t="s">
        <v>223</v>
      </c>
      <c r="F18" s="42" t="s">
        <v>103</v>
      </c>
      <c r="G18" s="42" t="s">
        <v>246</v>
      </c>
      <c r="H18" s="42" t="s">
        <v>312</v>
      </c>
    </row>
    <row r="19" spans="1:8" ht="18.75">
      <c r="A19" s="39">
        <f t="shared" si="0"/>
        <v>18</v>
      </c>
      <c r="B19" s="40" t="s">
        <v>86</v>
      </c>
      <c r="C19" s="40" t="s">
        <v>17</v>
      </c>
      <c r="D19" s="42" t="s">
        <v>293</v>
      </c>
      <c r="E19" s="41" t="s">
        <v>239</v>
      </c>
      <c r="F19" s="42" t="s">
        <v>100</v>
      </c>
      <c r="G19" s="42" t="s">
        <v>246</v>
      </c>
      <c r="H19" s="42" t="s">
        <v>313</v>
      </c>
    </row>
    <row r="20" spans="1:8" ht="18.75">
      <c r="A20" s="39">
        <f t="shared" si="0"/>
        <v>19</v>
      </c>
      <c r="B20" s="47" t="s">
        <v>94</v>
      </c>
      <c r="C20" s="47" t="s">
        <v>212</v>
      </c>
      <c r="D20" s="42" t="s">
        <v>293</v>
      </c>
      <c r="E20" s="41" t="s">
        <v>239</v>
      </c>
      <c r="F20" s="42" t="s">
        <v>100</v>
      </c>
      <c r="G20" s="42" t="s">
        <v>246</v>
      </c>
      <c r="H20" s="42" t="s">
        <v>309</v>
      </c>
    </row>
    <row r="21" spans="1:8" ht="18.75">
      <c r="A21" s="39">
        <f t="shared" si="0"/>
        <v>20</v>
      </c>
      <c r="B21" s="40" t="s">
        <v>158</v>
      </c>
      <c r="C21" s="40" t="s">
        <v>159</v>
      </c>
      <c r="D21" s="42" t="s">
        <v>293</v>
      </c>
      <c r="E21" s="41" t="s">
        <v>224</v>
      </c>
      <c r="F21" s="42" t="s">
        <v>101</v>
      </c>
      <c r="G21" s="42" t="s">
        <v>247</v>
      </c>
      <c r="H21" s="42" t="s">
        <v>314</v>
      </c>
    </row>
    <row r="22" spans="1:8" ht="18.75">
      <c r="A22" s="39">
        <f t="shared" si="0"/>
        <v>21</v>
      </c>
      <c r="B22" s="40" t="s">
        <v>118</v>
      </c>
      <c r="C22" s="40" t="s">
        <v>119</v>
      </c>
      <c r="D22" s="42" t="s">
        <v>293</v>
      </c>
      <c r="E22" s="41" t="s">
        <v>223</v>
      </c>
      <c r="F22" s="42" t="s">
        <v>304</v>
      </c>
      <c r="G22" s="42" t="s">
        <v>247</v>
      </c>
      <c r="H22" s="42" t="s">
        <v>309</v>
      </c>
    </row>
    <row r="23" spans="1:8" ht="18.75">
      <c r="A23" s="39">
        <f t="shared" si="0"/>
        <v>22</v>
      </c>
      <c r="B23" s="41" t="s">
        <v>129</v>
      </c>
      <c r="C23" s="41" t="s">
        <v>130</v>
      </c>
      <c r="D23" s="42" t="s">
        <v>293</v>
      </c>
      <c r="E23" s="41" t="s">
        <v>223</v>
      </c>
      <c r="F23" s="42" t="s">
        <v>103</v>
      </c>
      <c r="G23" s="42" t="s">
        <v>247</v>
      </c>
      <c r="H23" s="42" t="s">
        <v>310</v>
      </c>
    </row>
    <row r="24" spans="1:8" ht="18.75">
      <c r="A24" s="39">
        <f t="shared" si="0"/>
        <v>23</v>
      </c>
      <c r="B24" s="40" t="s">
        <v>146</v>
      </c>
      <c r="C24" s="40" t="s">
        <v>147</v>
      </c>
      <c r="D24" s="42" t="s">
        <v>293</v>
      </c>
      <c r="E24" s="41" t="s">
        <v>223</v>
      </c>
      <c r="F24" s="42" t="s">
        <v>99</v>
      </c>
      <c r="G24" s="42" t="s">
        <v>247</v>
      </c>
      <c r="H24" s="42" t="s">
        <v>311</v>
      </c>
    </row>
    <row r="25" spans="1:8" ht="18.75">
      <c r="A25" s="39">
        <f t="shared" si="0"/>
        <v>24</v>
      </c>
      <c r="B25" s="43" t="s">
        <v>16</v>
      </c>
      <c r="C25" s="43" t="s">
        <v>17</v>
      </c>
      <c r="D25" s="42" t="s">
        <v>294</v>
      </c>
      <c r="E25" s="41" t="s">
        <v>7</v>
      </c>
      <c r="F25" s="42" t="s">
        <v>308</v>
      </c>
      <c r="G25" s="42" t="s">
        <v>247</v>
      </c>
      <c r="H25" s="42" t="s">
        <v>312</v>
      </c>
    </row>
    <row r="26" spans="1:8" ht="18.75">
      <c r="A26" s="39">
        <f t="shared" si="0"/>
        <v>25</v>
      </c>
      <c r="B26" s="40" t="s">
        <v>149</v>
      </c>
      <c r="C26" s="40" t="s">
        <v>150</v>
      </c>
      <c r="D26" s="42" t="s">
        <v>293</v>
      </c>
      <c r="E26" s="41" t="s">
        <v>224</v>
      </c>
      <c r="F26" s="42" t="s">
        <v>99</v>
      </c>
      <c r="G26" s="42" t="s">
        <v>247</v>
      </c>
      <c r="H26" s="42" t="s">
        <v>313</v>
      </c>
    </row>
    <row r="27" spans="1:8" ht="18.75">
      <c r="A27" s="39">
        <f t="shared" si="0"/>
        <v>26</v>
      </c>
      <c r="B27" s="42" t="s">
        <v>106</v>
      </c>
      <c r="C27" s="42" t="s">
        <v>107</v>
      </c>
      <c r="D27" s="42" t="s">
        <v>108</v>
      </c>
      <c r="E27" s="41" t="s">
        <v>235</v>
      </c>
      <c r="F27" s="42" t="s">
        <v>108</v>
      </c>
      <c r="G27" s="42" t="s">
        <v>247</v>
      </c>
      <c r="H27" s="42" t="s">
        <v>314</v>
      </c>
    </row>
    <row r="28" spans="1:8" ht="18.75">
      <c r="A28" s="39">
        <f t="shared" si="0"/>
        <v>27</v>
      </c>
      <c r="B28" s="42" t="s">
        <v>75</v>
      </c>
      <c r="C28" s="42" t="s">
        <v>76</v>
      </c>
      <c r="D28" s="42" t="s">
        <v>293</v>
      </c>
      <c r="E28" s="41" t="s">
        <v>49</v>
      </c>
      <c r="F28" s="42" t="s">
        <v>304</v>
      </c>
      <c r="G28" s="42" t="s">
        <v>247</v>
      </c>
      <c r="H28" s="42" t="s">
        <v>312</v>
      </c>
    </row>
    <row r="29" spans="1:8" ht="18.75">
      <c r="A29" s="39">
        <f t="shared" si="0"/>
        <v>28</v>
      </c>
      <c r="B29" s="42" t="s">
        <v>78</v>
      </c>
      <c r="C29" s="42" t="s">
        <v>79</v>
      </c>
      <c r="D29" s="42" t="s">
        <v>293</v>
      </c>
      <c r="E29" s="41" t="s">
        <v>49</v>
      </c>
      <c r="F29" s="42" t="s">
        <v>101</v>
      </c>
      <c r="G29" s="42" t="s">
        <v>247</v>
      </c>
      <c r="H29" s="42" t="s">
        <v>309</v>
      </c>
    </row>
    <row r="30" spans="1:8" ht="18.75">
      <c r="A30" s="39">
        <f t="shared" si="0"/>
        <v>29</v>
      </c>
      <c r="B30" s="41" t="s">
        <v>207</v>
      </c>
      <c r="C30" s="41" t="s">
        <v>28</v>
      </c>
      <c r="D30" s="42" t="s">
        <v>293</v>
      </c>
      <c r="E30" s="41" t="s">
        <v>223</v>
      </c>
      <c r="F30" s="42" t="s">
        <v>100</v>
      </c>
      <c r="G30" s="42" t="s">
        <v>247</v>
      </c>
      <c r="H30" s="42" t="s">
        <v>311</v>
      </c>
    </row>
    <row r="31" spans="1:8" ht="18.75">
      <c r="A31" s="39">
        <f t="shared" si="0"/>
        <v>30</v>
      </c>
      <c r="B31" s="40" t="s">
        <v>144</v>
      </c>
      <c r="C31" s="40" t="s">
        <v>58</v>
      </c>
      <c r="D31" s="42" t="s">
        <v>293</v>
      </c>
      <c r="E31" s="41" t="s">
        <v>223</v>
      </c>
      <c r="F31" s="42" t="s">
        <v>99</v>
      </c>
      <c r="G31" s="42" t="s">
        <v>245</v>
      </c>
      <c r="H31" s="42" t="s">
        <v>314</v>
      </c>
    </row>
    <row r="32" spans="1:8" ht="18.75">
      <c r="A32" s="39">
        <f t="shared" si="0"/>
        <v>31</v>
      </c>
      <c r="B32" s="40" t="s">
        <v>124</v>
      </c>
      <c r="C32" s="40" t="s">
        <v>70</v>
      </c>
      <c r="D32" s="42" t="s">
        <v>293</v>
      </c>
      <c r="E32" s="41" t="s">
        <v>225</v>
      </c>
      <c r="F32" s="42" t="s">
        <v>103</v>
      </c>
      <c r="G32" s="42" t="s">
        <v>245</v>
      </c>
      <c r="H32" s="42" t="s">
        <v>309</v>
      </c>
    </row>
    <row r="33" spans="1:8" ht="18.75">
      <c r="A33" s="39">
        <f t="shared" si="0"/>
        <v>32</v>
      </c>
      <c r="B33" s="40" t="s">
        <v>187</v>
      </c>
      <c r="C33" s="40" t="s">
        <v>188</v>
      </c>
      <c r="D33" s="42" t="s">
        <v>293</v>
      </c>
      <c r="E33" s="41" t="s">
        <v>223</v>
      </c>
      <c r="F33" s="42" t="s">
        <v>100</v>
      </c>
      <c r="G33" s="42" t="s">
        <v>245</v>
      </c>
      <c r="H33" s="42" t="s">
        <v>310</v>
      </c>
    </row>
    <row r="34" spans="1:8" ht="18.75">
      <c r="A34" s="39">
        <f t="shared" si="0"/>
        <v>33</v>
      </c>
      <c r="B34" s="40" t="s">
        <v>164</v>
      </c>
      <c r="C34" s="40" t="s">
        <v>165</v>
      </c>
      <c r="D34" s="42" t="s">
        <v>293</v>
      </c>
      <c r="E34" s="41" t="s">
        <v>225</v>
      </c>
      <c r="F34" s="42" t="s">
        <v>101</v>
      </c>
      <c r="G34" s="42" t="s">
        <v>245</v>
      </c>
      <c r="H34" s="42" t="s">
        <v>311</v>
      </c>
    </row>
    <row r="35" spans="1:8" ht="18.75">
      <c r="A35" s="39">
        <f t="shared" si="0"/>
        <v>34</v>
      </c>
      <c r="B35" s="42" t="s">
        <v>20</v>
      </c>
      <c r="C35" s="42" t="s">
        <v>21</v>
      </c>
      <c r="D35" s="42" t="s">
        <v>294</v>
      </c>
      <c r="E35" s="41" t="s">
        <v>235</v>
      </c>
      <c r="F35" s="42" t="s">
        <v>302</v>
      </c>
      <c r="G35" s="42" t="s">
        <v>245</v>
      </c>
      <c r="H35" s="42" t="s">
        <v>312</v>
      </c>
    </row>
    <row r="36" spans="1:8" ht="18.75">
      <c r="A36" s="37" t="s">
        <v>240</v>
      </c>
      <c r="B36" s="38" t="s">
        <v>0</v>
      </c>
      <c r="C36" s="38" t="s">
        <v>1</v>
      </c>
      <c r="D36" s="38" t="s">
        <v>232</v>
      </c>
      <c r="E36" s="50" t="s">
        <v>2</v>
      </c>
      <c r="F36" s="38" t="s">
        <v>291</v>
      </c>
      <c r="G36" s="38" t="s">
        <v>292</v>
      </c>
      <c r="H36" s="38" t="s">
        <v>296</v>
      </c>
    </row>
    <row r="37" spans="1:8" ht="18.75">
      <c r="A37" s="39">
        <f>A35+1</f>
        <v>35</v>
      </c>
      <c r="B37" s="40" t="s">
        <v>202</v>
      </c>
      <c r="C37" s="40" t="s">
        <v>203</v>
      </c>
      <c r="D37" s="42" t="s">
        <v>293</v>
      </c>
      <c r="E37" s="41" t="s">
        <v>225</v>
      </c>
      <c r="F37" s="42" t="s">
        <v>100</v>
      </c>
      <c r="G37" s="42" t="s">
        <v>245</v>
      </c>
      <c r="H37" s="42" t="s">
        <v>313</v>
      </c>
    </row>
    <row r="38" spans="1:8" ht="18.75">
      <c r="A38" s="39">
        <f t="shared" si="0"/>
        <v>36</v>
      </c>
      <c r="B38" s="41" t="s">
        <v>84</v>
      </c>
      <c r="C38" s="41" t="s">
        <v>205</v>
      </c>
      <c r="D38" s="42" t="s">
        <v>293</v>
      </c>
      <c r="E38" s="41" t="s">
        <v>223</v>
      </c>
      <c r="F38" s="42" t="s">
        <v>100</v>
      </c>
      <c r="G38" s="42" t="s">
        <v>245</v>
      </c>
      <c r="H38" s="42" t="s">
        <v>311</v>
      </c>
    </row>
    <row r="39" spans="1:8" ht="18.75">
      <c r="A39" s="39">
        <f t="shared" si="0"/>
        <v>37</v>
      </c>
      <c r="B39" s="40" t="s">
        <v>121</v>
      </c>
      <c r="C39" s="40" t="s">
        <v>122</v>
      </c>
      <c r="D39" s="42" t="s">
        <v>293</v>
      </c>
      <c r="E39" s="41" t="s">
        <v>224</v>
      </c>
      <c r="F39" s="42" t="s">
        <v>304</v>
      </c>
      <c r="G39" s="42" t="s">
        <v>245</v>
      </c>
      <c r="H39" s="42" t="s">
        <v>314</v>
      </c>
    </row>
    <row r="40" spans="1:8" ht="18.75">
      <c r="A40" s="39">
        <f t="shared" si="0"/>
        <v>38</v>
      </c>
      <c r="B40" s="42" t="s">
        <v>34</v>
      </c>
      <c r="C40" s="42" t="s">
        <v>35</v>
      </c>
      <c r="D40" s="42" t="s">
        <v>102</v>
      </c>
      <c r="E40" s="41" t="s">
        <v>235</v>
      </c>
      <c r="F40" s="42" t="s">
        <v>298</v>
      </c>
      <c r="G40" s="42" t="s">
        <v>249</v>
      </c>
      <c r="H40" s="42" t="s">
        <v>314</v>
      </c>
    </row>
    <row r="41" spans="1:8" ht="18.75">
      <c r="A41" s="39">
        <f t="shared" si="0"/>
        <v>39</v>
      </c>
      <c r="B41" s="46" t="s">
        <v>58</v>
      </c>
      <c r="C41" s="46" t="s">
        <v>193</v>
      </c>
      <c r="D41" s="42" t="s">
        <v>293</v>
      </c>
      <c r="E41" s="41" t="s">
        <v>223</v>
      </c>
      <c r="F41" s="42" t="s">
        <v>100</v>
      </c>
      <c r="G41" s="42" t="s">
        <v>249</v>
      </c>
      <c r="H41" s="42" t="s">
        <v>309</v>
      </c>
    </row>
    <row r="42" spans="1:8" ht="18.75">
      <c r="A42" s="39">
        <f t="shared" si="0"/>
        <v>40</v>
      </c>
      <c r="B42" s="40" t="s">
        <v>152</v>
      </c>
      <c r="C42" s="40" t="s">
        <v>153</v>
      </c>
      <c r="D42" s="42" t="s">
        <v>293</v>
      </c>
      <c r="E42" s="41" t="s">
        <v>225</v>
      </c>
      <c r="F42" s="42" t="s">
        <v>99</v>
      </c>
      <c r="G42" s="42" t="s">
        <v>249</v>
      </c>
      <c r="H42" s="42" t="s">
        <v>310</v>
      </c>
    </row>
    <row r="43" spans="1:8" ht="18.75">
      <c r="A43" s="39">
        <f t="shared" si="0"/>
        <v>41</v>
      </c>
      <c r="B43" s="40" t="s">
        <v>198</v>
      </c>
      <c r="C43" s="40" t="s">
        <v>130</v>
      </c>
      <c r="D43" s="42" t="s">
        <v>293</v>
      </c>
      <c r="E43" s="41" t="s">
        <v>223</v>
      </c>
      <c r="F43" s="42" t="s">
        <v>100</v>
      </c>
      <c r="G43" s="42" t="s">
        <v>249</v>
      </c>
      <c r="H43" s="42" t="s">
        <v>311</v>
      </c>
    </row>
    <row r="44" spans="1:8" ht="18.75">
      <c r="A44" s="39">
        <f t="shared" si="0"/>
        <v>42</v>
      </c>
      <c r="B44" s="48" t="s">
        <v>81</v>
      </c>
      <c r="C44" s="48" t="s">
        <v>82</v>
      </c>
      <c r="D44" s="42" t="s">
        <v>293</v>
      </c>
      <c r="E44" s="41" t="s">
        <v>49</v>
      </c>
      <c r="F44" s="42" t="s">
        <v>99</v>
      </c>
      <c r="G44" s="42" t="s">
        <v>249</v>
      </c>
      <c r="H44" s="42" t="s">
        <v>312</v>
      </c>
    </row>
    <row r="45" spans="1:8" ht="18.75">
      <c r="A45" s="39">
        <f t="shared" si="0"/>
        <v>43</v>
      </c>
      <c r="B45" s="42" t="s">
        <v>213</v>
      </c>
      <c r="C45" s="42" t="s">
        <v>44</v>
      </c>
      <c r="D45" s="42" t="s">
        <v>102</v>
      </c>
      <c r="E45" s="41" t="s">
        <v>222</v>
      </c>
      <c r="F45" s="42" t="s">
        <v>303</v>
      </c>
      <c r="G45" s="42" t="s">
        <v>249</v>
      </c>
      <c r="H45" s="42" t="s">
        <v>313</v>
      </c>
    </row>
    <row r="46" spans="1:8" ht="18.75">
      <c r="A46" s="39">
        <f t="shared" si="0"/>
        <v>44</v>
      </c>
      <c r="B46" s="43" t="s">
        <v>88</v>
      </c>
      <c r="C46" s="43" t="s">
        <v>89</v>
      </c>
      <c r="D46" s="42" t="s">
        <v>293</v>
      </c>
      <c r="E46" s="41" t="s">
        <v>49</v>
      </c>
      <c r="F46" s="42" t="s">
        <v>100</v>
      </c>
      <c r="G46" s="42" t="s">
        <v>249</v>
      </c>
      <c r="H46" s="42" t="s">
        <v>312</v>
      </c>
    </row>
    <row r="47" spans="1:8" ht="18.75">
      <c r="A47" s="39">
        <f t="shared" si="0"/>
        <v>45</v>
      </c>
      <c r="B47" s="40" t="s">
        <v>135</v>
      </c>
      <c r="C47" s="40" t="s">
        <v>136</v>
      </c>
      <c r="D47" s="42" t="s">
        <v>293</v>
      </c>
      <c r="E47" s="41" t="s">
        <v>224</v>
      </c>
      <c r="F47" s="42" t="s">
        <v>103</v>
      </c>
      <c r="G47" s="42" t="s">
        <v>249</v>
      </c>
      <c r="H47" s="42" t="s">
        <v>313</v>
      </c>
    </row>
    <row r="48" spans="1:8" ht="18.75">
      <c r="A48" s="39">
        <f t="shared" si="0"/>
        <v>46</v>
      </c>
      <c r="B48" s="40" t="s">
        <v>315</v>
      </c>
      <c r="C48" s="40" t="s">
        <v>316</v>
      </c>
      <c r="D48" s="42"/>
      <c r="E48" s="41"/>
      <c r="F48" s="42"/>
      <c r="G48" s="42" t="s">
        <v>249</v>
      </c>
      <c r="H48" s="42"/>
    </row>
    <row r="49" spans="1:8" ht="18.75">
      <c r="A49" s="39">
        <f t="shared" si="0"/>
        <v>47</v>
      </c>
      <c r="B49" s="42" t="s">
        <v>215</v>
      </c>
      <c r="C49" s="42" t="s">
        <v>216</v>
      </c>
      <c r="D49" s="42" t="s">
        <v>102</v>
      </c>
      <c r="E49" s="41" t="s">
        <v>222</v>
      </c>
      <c r="F49" s="42" t="s">
        <v>304</v>
      </c>
      <c r="G49" s="42" t="s">
        <v>249</v>
      </c>
      <c r="H49" s="42" t="s">
        <v>313</v>
      </c>
    </row>
    <row r="50" spans="1:8" ht="18.75">
      <c r="A50" s="39">
        <f t="shared" si="0"/>
        <v>48</v>
      </c>
      <c r="B50" s="40" t="s">
        <v>173</v>
      </c>
      <c r="C50" s="40" t="s">
        <v>6</v>
      </c>
      <c r="D50" s="42" t="s">
        <v>293</v>
      </c>
      <c r="E50" s="41" t="s">
        <v>225</v>
      </c>
      <c r="F50" s="42" t="s">
        <v>100</v>
      </c>
      <c r="G50" s="42" t="s">
        <v>248</v>
      </c>
      <c r="H50" s="42" t="s">
        <v>314</v>
      </c>
    </row>
    <row r="51" spans="1:8" ht="18.75">
      <c r="A51" s="39">
        <f t="shared" si="0"/>
        <v>49</v>
      </c>
      <c r="B51" s="42" t="s">
        <v>115</v>
      </c>
      <c r="C51" s="42" t="s">
        <v>116</v>
      </c>
      <c r="D51" s="42" t="s">
        <v>294</v>
      </c>
      <c r="E51" s="41" t="s">
        <v>295</v>
      </c>
      <c r="F51" s="42" t="s">
        <v>228</v>
      </c>
      <c r="G51" s="42" t="s">
        <v>248</v>
      </c>
      <c r="H51" s="42" t="s">
        <v>309</v>
      </c>
    </row>
    <row r="52" spans="1:8" ht="18.75">
      <c r="A52" s="39">
        <f t="shared" si="0"/>
        <v>50</v>
      </c>
      <c r="B52" s="42" t="s">
        <v>5</v>
      </c>
      <c r="C52" s="42" t="s">
        <v>6</v>
      </c>
      <c r="D52" s="42" t="s">
        <v>4</v>
      </c>
      <c r="E52" s="41" t="s">
        <v>235</v>
      </c>
      <c r="F52" s="42" t="s">
        <v>297</v>
      </c>
      <c r="G52" s="42" t="s">
        <v>248</v>
      </c>
      <c r="H52" s="42" t="s">
        <v>310</v>
      </c>
    </row>
    <row r="53" spans="1:8" ht="18.75">
      <c r="A53" s="39">
        <f t="shared" si="0"/>
        <v>51</v>
      </c>
      <c r="B53" s="40" t="s">
        <v>190</v>
      </c>
      <c r="C53" s="40" t="s">
        <v>191</v>
      </c>
      <c r="D53" s="42" t="s">
        <v>293</v>
      </c>
      <c r="E53" s="41" t="s">
        <v>223</v>
      </c>
      <c r="F53" s="42" t="s">
        <v>100</v>
      </c>
      <c r="G53" s="42" t="s">
        <v>248</v>
      </c>
      <c r="H53" s="42" t="s">
        <v>311</v>
      </c>
    </row>
    <row r="54" spans="1:8" ht="18.75">
      <c r="A54" s="39">
        <f t="shared" si="0"/>
        <v>52</v>
      </c>
      <c r="B54" s="41" t="s">
        <v>195</v>
      </c>
      <c r="C54" s="41" t="s">
        <v>196</v>
      </c>
      <c r="D54" s="42" t="s">
        <v>293</v>
      </c>
      <c r="E54" s="41" t="s">
        <v>224</v>
      </c>
      <c r="F54" s="42" t="s">
        <v>100</v>
      </c>
      <c r="G54" s="42" t="s">
        <v>248</v>
      </c>
      <c r="H54" s="42" t="s">
        <v>312</v>
      </c>
    </row>
    <row r="55" spans="1:8" ht="18.75">
      <c r="A55" s="39">
        <f t="shared" si="0"/>
        <v>53</v>
      </c>
      <c r="B55" s="43" t="s">
        <v>37</v>
      </c>
      <c r="C55" s="43" t="s">
        <v>38</v>
      </c>
      <c r="D55" s="42" t="s">
        <v>102</v>
      </c>
      <c r="E55" s="41" t="s">
        <v>235</v>
      </c>
      <c r="F55" s="42" t="s">
        <v>299</v>
      </c>
      <c r="G55" s="42" t="s">
        <v>248</v>
      </c>
      <c r="H55" s="42" t="s">
        <v>313</v>
      </c>
    </row>
    <row r="56" spans="1:8" ht="18.75">
      <c r="A56" s="39">
        <f t="shared" si="0"/>
        <v>54</v>
      </c>
      <c r="B56" s="42" t="s">
        <v>218</v>
      </c>
      <c r="C56" s="42" t="s">
        <v>219</v>
      </c>
      <c r="D56" s="42" t="s">
        <v>4</v>
      </c>
      <c r="E56" s="41" t="s">
        <v>222</v>
      </c>
      <c r="F56" s="42" t="s">
        <v>300</v>
      </c>
      <c r="G56" s="42" t="s">
        <v>248</v>
      </c>
      <c r="H56" s="42" t="s">
        <v>314</v>
      </c>
    </row>
    <row r="57" spans="1:8" ht="18.75">
      <c r="A57" s="39">
        <f t="shared" si="0"/>
        <v>55</v>
      </c>
      <c r="B57" s="43" t="s">
        <v>30</v>
      </c>
      <c r="C57" s="43" t="s">
        <v>31</v>
      </c>
      <c r="D57" s="42" t="s">
        <v>294</v>
      </c>
      <c r="E57" s="41" t="s">
        <v>7</v>
      </c>
      <c r="F57" s="42" t="s">
        <v>301</v>
      </c>
      <c r="G57" s="42" t="s">
        <v>248</v>
      </c>
      <c r="H57" s="42" t="s">
        <v>310</v>
      </c>
    </row>
    <row r="58" spans="1:8" ht="18.75">
      <c r="A58" s="39">
        <f t="shared" si="0"/>
        <v>56</v>
      </c>
      <c r="B58" s="42" t="s">
        <v>84</v>
      </c>
      <c r="C58" s="42" t="s">
        <v>52</v>
      </c>
      <c r="D58" s="42" t="s">
        <v>293</v>
      </c>
      <c r="E58" s="41" t="s">
        <v>49</v>
      </c>
      <c r="F58" s="42" t="s">
        <v>100</v>
      </c>
      <c r="G58" s="42" t="s">
        <v>248</v>
      </c>
      <c r="H58" s="42" t="s">
        <v>312</v>
      </c>
    </row>
    <row r="59" spans="1:8" ht="18.75">
      <c r="A59" s="39">
        <f t="shared" si="0"/>
        <v>57</v>
      </c>
      <c r="B59" s="42" t="s">
        <v>276</v>
      </c>
      <c r="C59" s="42" t="s">
        <v>277</v>
      </c>
      <c r="D59" s="42" t="s">
        <v>275</v>
      </c>
      <c r="E59" s="41">
        <v>2008</v>
      </c>
      <c r="F59" s="42" t="s">
        <v>304</v>
      </c>
      <c r="G59" s="42"/>
      <c r="H59" s="42"/>
    </row>
    <row r="60" spans="1:8" ht="18.75">
      <c r="A60" s="39">
        <f t="shared" si="0"/>
        <v>58</v>
      </c>
      <c r="B60" s="42" t="s">
        <v>278</v>
      </c>
      <c r="C60" s="42" t="s">
        <v>279</v>
      </c>
      <c r="D60" s="42" t="s">
        <v>305</v>
      </c>
      <c r="E60" s="41">
        <v>2008</v>
      </c>
      <c r="F60" s="42" t="s">
        <v>306</v>
      </c>
      <c r="G60" s="42"/>
      <c r="H60" s="42"/>
    </row>
  </sheetData>
  <sheetProtection/>
  <printOptions horizontalCentered="1"/>
  <pageMargins left="0.75" right="0.75" top="1" bottom="1" header="0.26" footer="0.5"/>
  <pageSetup horizontalDpi="600" verticalDpi="600" orientation="portrait" r:id="rId1"/>
  <headerFooter alignWithMargins="0">
    <oddHeader>&amp;C&amp;"Arial,Bold"&amp;16 2008 Governance Retreat
Committee Breakout List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34">
      <selection activeCell="F63" sqref="F63"/>
    </sheetView>
  </sheetViews>
  <sheetFormatPr defaultColWidth="9.140625" defaultRowHeight="12.75"/>
  <cols>
    <col min="1" max="1" width="5.421875" style="4" customWidth="1"/>
    <col min="2" max="3" width="13.28125" style="2" customWidth="1"/>
    <col min="4" max="4" width="17.00390625" style="2" customWidth="1"/>
    <col min="5" max="5" width="11.421875" style="2" bestFit="1" customWidth="1"/>
    <col min="6" max="6" width="10.140625" style="2" bestFit="1" customWidth="1"/>
    <col min="7" max="7" width="28.8515625" style="2" hidden="1" customWidth="1"/>
    <col min="8" max="8" width="24.28125" style="2" hidden="1" customWidth="1"/>
    <col min="9" max="9" width="11.421875" style="4" hidden="1" customWidth="1"/>
    <col min="10" max="10" width="10.7109375" style="4" hidden="1" customWidth="1"/>
    <col min="11" max="11" width="30.8515625" style="2" customWidth="1"/>
  </cols>
  <sheetData>
    <row r="1" spans="1:11" ht="25.5">
      <c r="A1" s="10" t="s">
        <v>240</v>
      </c>
      <c r="B1" s="12" t="s">
        <v>254</v>
      </c>
      <c r="C1" s="12" t="s">
        <v>255</v>
      </c>
      <c r="D1" s="12" t="s">
        <v>261</v>
      </c>
      <c r="E1" s="11" t="s">
        <v>0</v>
      </c>
      <c r="F1" s="11" t="s">
        <v>1</v>
      </c>
      <c r="G1" s="11" t="s">
        <v>231</v>
      </c>
      <c r="H1" s="11" t="s">
        <v>3</v>
      </c>
      <c r="I1" s="10" t="s">
        <v>242</v>
      </c>
      <c r="J1" s="10" t="s">
        <v>243</v>
      </c>
      <c r="K1" s="12" t="s">
        <v>270</v>
      </c>
    </row>
    <row r="2" spans="1:11" ht="12.75">
      <c r="A2" s="13">
        <v>10</v>
      </c>
      <c r="B2" s="15" t="s">
        <v>256</v>
      </c>
      <c r="C2" s="15" t="s">
        <v>257</v>
      </c>
      <c r="D2" s="15" t="s">
        <v>262</v>
      </c>
      <c r="E2" s="20" t="s">
        <v>141</v>
      </c>
      <c r="F2" s="20" t="s">
        <v>142</v>
      </c>
      <c r="G2" s="20" t="s">
        <v>99</v>
      </c>
      <c r="H2" s="20" t="s">
        <v>143</v>
      </c>
      <c r="I2" s="13" t="s">
        <v>244</v>
      </c>
      <c r="J2" s="13"/>
      <c r="K2" s="19"/>
    </row>
    <row r="3" spans="1:11" ht="12.75">
      <c r="A3" s="13">
        <v>13</v>
      </c>
      <c r="B3" s="15" t="s">
        <v>257</v>
      </c>
      <c r="C3" s="15" t="s">
        <v>257</v>
      </c>
      <c r="D3" s="15" t="s">
        <v>262</v>
      </c>
      <c r="E3" s="20" t="s">
        <v>118</v>
      </c>
      <c r="F3" s="20" t="s">
        <v>119</v>
      </c>
      <c r="G3" s="20" t="s">
        <v>104</v>
      </c>
      <c r="H3" s="20" t="s">
        <v>120</v>
      </c>
      <c r="I3" s="18" t="s">
        <v>245</v>
      </c>
      <c r="J3" s="18" t="s">
        <v>247</v>
      </c>
      <c r="K3" s="19"/>
    </row>
    <row r="4" spans="1:11" ht="12.75">
      <c r="A4" s="13">
        <v>25</v>
      </c>
      <c r="B4" s="15" t="s">
        <v>257</v>
      </c>
      <c r="C4" s="15" t="s">
        <v>257</v>
      </c>
      <c r="D4" s="15" t="s">
        <v>262</v>
      </c>
      <c r="E4" s="20" t="s">
        <v>146</v>
      </c>
      <c r="F4" s="20" t="s">
        <v>147</v>
      </c>
      <c r="G4" s="20" t="s">
        <v>99</v>
      </c>
      <c r="H4" s="20" t="s">
        <v>148</v>
      </c>
      <c r="I4" s="18" t="s">
        <v>247</v>
      </c>
      <c r="J4" s="18" t="s">
        <v>247</v>
      </c>
      <c r="K4" s="19"/>
    </row>
    <row r="5" spans="1:11" ht="12.75">
      <c r="A5" s="13">
        <v>30</v>
      </c>
      <c r="B5" s="15" t="s">
        <v>256</v>
      </c>
      <c r="C5" s="15" t="s">
        <v>257</v>
      </c>
      <c r="D5" s="15" t="s">
        <v>262</v>
      </c>
      <c r="E5" s="20" t="s">
        <v>164</v>
      </c>
      <c r="F5" s="20" t="s">
        <v>165</v>
      </c>
      <c r="G5" s="20" t="s">
        <v>101</v>
      </c>
      <c r="H5" s="20" t="s">
        <v>166</v>
      </c>
      <c r="I5" s="18" t="s">
        <v>250</v>
      </c>
      <c r="J5" s="18"/>
      <c r="K5" s="19"/>
    </row>
    <row r="6" spans="1:11" ht="12.75">
      <c r="A6" s="13">
        <v>33</v>
      </c>
      <c r="B6" s="15" t="s">
        <v>257</v>
      </c>
      <c r="C6" s="15" t="s">
        <v>257</v>
      </c>
      <c r="D6" s="15" t="s">
        <v>262</v>
      </c>
      <c r="E6" s="20" t="s">
        <v>149</v>
      </c>
      <c r="F6" s="20" t="s">
        <v>150</v>
      </c>
      <c r="G6" s="20" t="s">
        <v>99</v>
      </c>
      <c r="H6" s="20" t="s">
        <v>151</v>
      </c>
      <c r="I6" s="18" t="s">
        <v>246</v>
      </c>
      <c r="J6" s="18" t="s">
        <v>247</v>
      </c>
      <c r="K6" s="19"/>
    </row>
    <row r="7" spans="1:11" ht="12.75">
      <c r="A7" s="13">
        <v>35</v>
      </c>
      <c r="B7" s="15" t="s">
        <v>256</v>
      </c>
      <c r="C7" s="15" t="s">
        <v>257</v>
      </c>
      <c r="D7" s="15" t="s">
        <v>262</v>
      </c>
      <c r="E7" s="14" t="s">
        <v>106</v>
      </c>
      <c r="F7" s="14" t="s">
        <v>107</v>
      </c>
      <c r="G7" s="14" t="s">
        <v>108</v>
      </c>
      <c r="H7" s="20" t="s">
        <v>109</v>
      </c>
      <c r="I7" s="18" t="s">
        <v>247</v>
      </c>
      <c r="J7" s="18" t="s">
        <v>247</v>
      </c>
      <c r="K7" s="19" t="s">
        <v>271</v>
      </c>
    </row>
    <row r="8" spans="1:11" ht="12.75">
      <c r="A8" s="13">
        <v>40</v>
      </c>
      <c r="B8" s="15"/>
      <c r="C8" s="15" t="s">
        <v>257</v>
      </c>
      <c r="D8" s="15" t="s">
        <v>262</v>
      </c>
      <c r="E8" s="21" t="s">
        <v>195</v>
      </c>
      <c r="F8" s="21" t="s">
        <v>196</v>
      </c>
      <c r="G8" s="21" t="s">
        <v>100</v>
      </c>
      <c r="H8" s="21" t="s">
        <v>197</v>
      </c>
      <c r="I8" s="18" t="s">
        <v>250</v>
      </c>
      <c r="J8" s="13"/>
      <c r="K8" s="15"/>
    </row>
    <row r="9" spans="1:11" ht="12.75">
      <c r="A9" s="13">
        <v>51</v>
      </c>
      <c r="B9" s="15" t="s">
        <v>256</v>
      </c>
      <c r="C9" s="15" t="s">
        <v>257</v>
      </c>
      <c r="D9" s="15" t="s">
        <v>262</v>
      </c>
      <c r="E9" s="20" t="s">
        <v>202</v>
      </c>
      <c r="F9" s="20" t="s">
        <v>203</v>
      </c>
      <c r="G9" s="20" t="s">
        <v>100</v>
      </c>
      <c r="H9" s="20" t="s">
        <v>204</v>
      </c>
      <c r="I9" s="18" t="s">
        <v>245</v>
      </c>
      <c r="J9" s="13"/>
      <c r="K9" s="15"/>
    </row>
    <row r="10" spans="1:11" ht="12.75">
      <c r="A10" s="13">
        <v>2</v>
      </c>
      <c r="B10" s="15" t="s">
        <v>257</v>
      </c>
      <c r="C10" s="15" t="s">
        <v>257</v>
      </c>
      <c r="D10" s="15" t="s">
        <v>263</v>
      </c>
      <c r="E10" s="20" t="s">
        <v>158</v>
      </c>
      <c r="F10" s="20" t="s">
        <v>159</v>
      </c>
      <c r="G10" s="20" t="s">
        <v>101</v>
      </c>
      <c r="H10" s="20" t="s">
        <v>160</v>
      </c>
      <c r="I10" s="13" t="s">
        <v>244</v>
      </c>
      <c r="J10" s="13" t="s">
        <v>247</v>
      </c>
      <c r="K10" s="19"/>
    </row>
    <row r="11" spans="1:11" ht="12.75">
      <c r="A11" s="13">
        <v>5</v>
      </c>
      <c r="B11" s="15" t="s">
        <v>257</v>
      </c>
      <c r="C11" s="15" t="s">
        <v>257</v>
      </c>
      <c r="D11" s="15" t="s">
        <v>263</v>
      </c>
      <c r="E11" s="20" t="s">
        <v>173</v>
      </c>
      <c r="F11" s="20" t="s">
        <v>6</v>
      </c>
      <c r="G11" s="20" t="s">
        <v>100</v>
      </c>
      <c r="H11" s="20" t="s">
        <v>174</v>
      </c>
      <c r="I11" s="18" t="s">
        <v>250</v>
      </c>
      <c r="J11" s="13"/>
      <c r="K11" s="19"/>
    </row>
    <row r="12" spans="1:11" ht="12.75">
      <c r="A12" s="13">
        <v>8</v>
      </c>
      <c r="B12" s="15" t="s">
        <v>257</v>
      </c>
      <c r="C12" s="15" t="s">
        <v>257</v>
      </c>
      <c r="D12" s="15" t="s">
        <v>263</v>
      </c>
      <c r="E12" s="14" t="s">
        <v>115</v>
      </c>
      <c r="F12" s="14" t="s">
        <v>116</v>
      </c>
      <c r="G12" s="14" t="s">
        <v>228</v>
      </c>
      <c r="H12" s="20" t="s">
        <v>117</v>
      </c>
      <c r="I12" s="18" t="s">
        <v>250</v>
      </c>
      <c r="J12" s="18" t="s">
        <v>248</v>
      </c>
      <c r="K12" s="19"/>
    </row>
    <row r="13" spans="1:11" ht="12.75">
      <c r="A13" s="13">
        <v>9</v>
      </c>
      <c r="B13" s="15" t="s">
        <v>256</v>
      </c>
      <c r="C13" s="15" t="s">
        <v>257</v>
      </c>
      <c r="D13" s="15" t="s">
        <v>263</v>
      </c>
      <c r="E13" s="14" t="s">
        <v>51</v>
      </c>
      <c r="F13" s="14" t="s">
        <v>52</v>
      </c>
      <c r="G13" s="16" t="s">
        <v>100</v>
      </c>
      <c r="H13" s="16" t="s">
        <v>53</v>
      </c>
      <c r="I13" s="18" t="s">
        <v>244</v>
      </c>
      <c r="J13" s="18" t="s">
        <v>252</v>
      </c>
      <c r="K13" s="19"/>
    </row>
    <row r="14" spans="1:11" ht="12.75">
      <c r="A14" s="13">
        <v>15</v>
      </c>
      <c r="B14" s="15" t="s">
        <v>256</v>
      </c>
      <c r="C14" s="15" t="s">
        <v>257</v>
      </c>
      <c r="D14" s="15" t="s">
        <v>263</v>
      </c>
      <c r="E14" s="20" t="s">
        <v>144</v>
      </c>
      <c r="F14" s="20" t="s">
        <v>58</v>
      </c>
      <c r="G14" s="20" t="s">
        <v>99</v>
      </c>
      <c r="H14" s="20" t="s">
        <v>145</v>
      </c>
      <c r="I14" s="13" t="s">
        <v>245</v>
      </c>
      <c r="J14" s="13"/>
      <c r="K14" s="19"/>
    </row>
    <row r="15" spans="1:11" ht="12.75">
      <c r="A15" s="13">
        <v>21</v>
      </c>
      <c r="B15" s="15" t="s">
        <v>256</v>
      </c>
      <c r="C15" s="15" t="s">
        <v>257</v>
      </c>
      <c r="D15" s="15" t="s">
        <v>263</v>
      </c>
      <c r="E15" s="14" t="s">
        <v>57</v>
      </c>
      <c r="F15" s="14" t="s">
        <v>58</v>
      </c>
      <c r="G15" s="16" t="s">
        <v>100</v>
      </c>
      <c r="H15" s="16" t="s">
        <v>59</v>
      </c>
      <c r="I15" s="18" t="s">
        <v>244</v>
      </c>
      <c r="J15" s="18" t="s">
        <v>252</v>
      </c>
      <c r="K15" s="19"/>
    </row>
    <row r="16" spans="1:11" ht="12.75">
      <c r="A16" s="13">
        <v>23</v>
      </c>
      <c r="B16" s="15" t="s">
        <v>257</v>
      </c>
      <c r="C16" s="15" t="s">
        <v>257</v>
      </c>
      <c r="D16" s="15" t="s">
        <v>263</v>
      </c>
      <c r="E16" s="21" t="s">
        <v>129</v>
      </c>
      <c r="F16" s="21" t="s">
        <v>130</v>
      </c>
      <c r="G16" s="21" t="s">
        <v>103</v>
      </c>
      <c r="H16" s="21" t="s">
        <v>131</v>
      </c>
      <c r="I16" s="13" t="s">
        <v>247</v>
      </c>
      <c r="J16" s="13" t="s">
        <v>247</v>
      </c>
      <c r="K16" s="19"/>
    </row>
    <row r="17" spans="1:11" ht="25.5">
      <c r="A17" s="13">
        <v>26</v>
      </c>
      <c r="B17" s="15" t="s">
        <v>257</v>
      </c>
      <c r="C17" s="15" t="s">
        <v>257</v>
      </c>
      <c r="D17" s="15" t="s">
        <v>263</v>
      </c>
      <c r="E17" s="20" t="s">
        <v>190</v>
      </c>
      <c r="F17" s="20" t="s">
        <v>191</v>
      </c>
      <c r="G17" s="20" t="s">
        <v>100</v>
      </c>
      <c r="H17" s="20" t="s">
        <v>192</v>
      </c>
      <c r="I17" s="18" t="s">
        <v>248</v>
      </c>
      <c r="J17" s="18"/>
      <c r="K17" s="19"/>
    </row>
    <row r="18" spans="1:11" ht="25.5">
      <c r="A18" s="13">
        <v>27</v>
      </c>
      <c r="B18" s="15" t="s">
        <v>256</v>
      </c>
      <c r="C18" s="15" t="s">
        <v>257</v>
      </c>
      <c r="D18" s="15" t="s">
        <v>263</v>
      </c>
      <c r="E18" s="25" t="s">
        <v>16</v>
      </c>
      <c r="F18" s="25" t="s">
        <v>17</v>
      </c>
      <c r="G18" s="16" t="s">
        <v>18</v>
      </c>
      <c r="H18" s="16" t="s">
        <v>19</v>
      </c>
      <c r="I18" s="18" t="s">
        <v>249</v>
      </c>
      <c r="J18" s="18" t="s">
        <v>251</v>
      </c>
      <c r="K18" s="19"/>
    </row>
    <row r="19" spans="1:11" ht="12.75">
      <c r="A19" s="13">
        <v>29</v>
      </c>
      <c r="B19" s="15" t="s">
        <v>257</v>
      </c>
      <c r="C19" s="15" t="s">
        <v>257</v>
      </c>
      <c r="D19" s="15" t="s">
        <v>263</v>
      </c>
      <c r="E19" s="14" t="s">
        <v>34</v>
      </c>
      <c r="F19" s="14" t="s">
        <v>35</v>
      </c>
      <c r="G19" s="16" t="s">
        <v>102</v>
      </c>
      <c r="H19" s="16" t="s">
        <v>36</v>
      </c>
      <c r="I19" s="18" t="s">
        <v>249</v>
      </c>
      <c r="J19" s="18" t="s">
        <v>249</v>
      </c>
      <c r="K19" s="19"/>
    </row>
    <row r="20" spans="1:11" ht="12.75">
      <c r="A20" s="13">
        <v>32</v>
      </c>
      <c r="B20" s="15" t="s">
        <v>256</v>
      </c>
      <c r="C20" s="15" t="s">
        <v>257</v>
      </c>
      <c r="D20" s="15" t="s">
        <v>263</v>
      </c>
      <c r="E20" s="14" t="s">
        <v>20</v>
      </c>
      <c r="F20" s="14" t="s">
        <v>21</v>
      </c>
      <c r="G20" s="16" t="s">
        <v>22</v>
      </c>
      <c r="H20" s="16" t="s">
        <v>23</v>
      </c>
      <c r="I20" s="18" t="s">
        <v>245</v>
      </c>
      <c r="J20" s="18" t="s">
        <v>245</v>
      </c>
      <c r="K20" s="19"/>
    </row>
    <row r="21" spans="1:11" ht="12.75">
      <c r="A21" s="13">
        <v>41</v>
      </c>
      <c r="B21" s="15" t="s">
        <v>256</v>
      </c>
      <c r="C21" s="15" t="s">
        <v>257</v>
      </c>
      <c r="D21" s="15" t="s">
        <v>263</v>
      </c>
      <c r="E21" s="25" t="s">
        <v>37</v>
      </c>
      <c r="F21" s="25" t="s">
        <v>38</v>
      </c>
      <c r="G21" s="16" t="s">
        <v>102</v>
      </c>
      <c r="H21" s="16" t="s">
        <v>39</v>
      </c>
      <c r="I21" s="13" t="s">
        <v>248</v>
      </c>
      <c r="J21" s="13" t="s">
        <v>248</v>
      </c>
      <c r="K21" s="15"/>
    </row>
    <row r="22" spans="1:11" ht="12.75">
      <c r="A22" s="13">
        <v>44</v>
      </c>
      <c r="B22" s="15" t="s">
        <v>256</v>
      </c>
      <c r="C22" s="15" t="s">
        <v>257</v>
      </c>
      <c r="D22" s="15" t="s">
        <v>263</v>
      </c>
      <c r="E22" s="20" t="s">
        <v>198</v>
      </c>
      <c r="F22" s="20" t="s">
        <v>130</v>
      </c>
      <c r="G22" s="20" t="s">
        <v>100</v>
      </c>
      <c r="H22" s="20" t="s">
        <v>199</v>
      </c>
      <c r="I22" s="13" t="s">
        <v>249</v>
      </c>
      <c r="J22" s="13"/>
      <c r="K22" s="15"/>
    </row>
    <row r="23" spans="1:11" ht="12.75">
      <c r="A23" s="13">
        <v>48</v>
      </c>
      <c r="B23" s="15" t="s">
        <v>256</v>
      </c>
      <c r="C23" s="15" t="s">
        <v>257</v>
      </c>
      <c r="D23" s="15" t="s">
        <v>263</v>
      </c>
      <c r="E23" s="14" t="s">
        <v>75</v>
      </c>
      <c r="F23" s="14" t="s">
        <v>76</v>
      </c>
      <c r="G23" s="16" t="s">
        <v>104</v>
      </c>
      <c r="H23" s="16" t="s">
        <v>77</v>
      </c>
      <c r="I23" s="13" t="s">
        <v>247</v>
      </c>
      <c r="J23" s="13" t="s">
        <v>252</v>
      </c>
      <c r="K23" s="15"/>
    </row>
    <row r="24" spans="1:11" ht="12.75">
      <c r="A24" s="13">
        <v>52</v>
      </c>
      <c r="B24" s="15" t="s">
        <v>257</v>
      </c>
      <c r="C24" s="15" t="s">
        <v>257</v>
      </c>
      <c r="D24" s="15" t="s">
        <v>263</v>
      </c>
      <c r="E24" s="14" t="s">
        <v>78</v>
      </c>
      <c r="F24" s="14" t="s">
        <v>79</v>
      </c>
      <c r="G24" s="16" t="s">
        <v>101</v>
      </c>
      <c r="H24" s="16" t="s">
        <v>80</v>
      </c>
      <c r="I24" s="13" t="s">
        <v>247</v>
      </c>
      <c r="J24" s="13" t="s">
        <v>252</v>
      </c>
      <c r="K24" s="19"/>
    </row>
    <row r="25" spans="1:11" ht="12.75">
      <c r="A25" s="13">
        <v>53</v>
      </c>
      <c r="B25" s="15" t="s">
        <v>257</v>
      </c>
      <c r="C25" s="15" t="s">
        <v>257</v>
      </c>
      <c r="D25" s="15" t="s">
        <v>263</v>
      </c>
      <c r="E25" s="25" t="s">
        <v>30</v>
      </c>
      <c r="F25" s="25" t="s">
        <v>31</v>
      </c>
      <c r="G25" s="16" t="s">
        <v>32</v>
      </c>
      <c r="H25" s="16" t="s">
        <v>33</v>
      </c>
      <c r="I25" s="13" t="s">
        <v>248</v>
      </c>
      <c r="J25" s="13" t="s">
        <v>252</v>
      </c>
      <c r="K25" s="15"/>
    </row>
    <row r="26" spans="1:11" ht="12.75">
      <c r="A26" s="13">
        <v>56</v>
      </c>
      <c r="B26" s="15" t="s">
        <v>256</v>
      </c>
      <c r="C26" s="15" t="s">
        <v>257</v>
      </c>
      <c r="D26" s="15" t="s">
        <v>263</v>
      </c>
      <c r="E26" s="21" t="s">
        <v>84</v>
      </c>
      <c r="F26" s="21" t="s">
        <v>205</v>
      </c>
      <c r="G26" s="21" t="s">
        <v>100</v>
      </c>
      <c r="H26" s="21" t="s">
        <v>206</v>
      </c>
      <c r="I26" s="13" t="s">
        <v>245</v>
      </c>
      <c r="J26" s="13"/>
      <c r="K26" s="15"/>
    </row>
    <row r="27" spans="1:11" ht="12.75">
      <c r="A27" s="13">
        <v>58</v>
      </c>
      <c r="B27" s="15" t="s">
        <v>257</v>
      </c>
      <c r="C27" s="15" t="s">
        <v>257</v>
      </c>
      <c r="D27" s="15" t="s">
        <v>263</v>
      </c>
      <c r="E27" s="20" t="s">
        <v>132</v>
      </c>
      <c r="F27" s="20" t="s">
        <v>133</v>
      </c>
      <c r="G27" s="20" t="s">
        <v>103</v>
      </c>
      <c r="H27" s="20" t="s">
        <v>134</v>
      </c>
      <c r="I27" s="13" t="s">
        <v>246</v>
      </c>
      <c r="J27" s="13"/>
      <c r="K27" s="15"/>
    </row>
    <row r="28" spans="1:11" ht="12.75">
      <c r="A28" s="13">
        <v>61</v>
      </c>
      <c r="B28" s="15" t="s">
        <v>256</v>
      </c>
      <c r="C28" s="15" t="s">
        <v>257</v>
      </c>
      <c r="D28" s="15" t="s">
        <v>263</v>
      </c>
      <c r="E28" s="20" t="s">
        <v>209</v>
      </c>
      <c r="F28" s="20" t="s">
        <v>210</v>
      </c>
      <c r="G28" s="20" t="s">
        <v>100</v>
      </c>
      <c r="H28" s="20" t="s">
        <v>211</v>
      </c>
      <c r="I28" s="13" t="s">
        <v>246</v>
      </c>
      <c r="J28" s="13" t="s">
        <v>247</v>
      </c>
      <c r="K28" s="15"/>
    </row>
    <row r="29" spans="1:11" ht="12.75">
      <c r="A29" s="13">
        <v>62</v>
      </c>
      <c r="B29" s="15" t="s">
        <v>256</v>
      </c>
      <c r="C29" s="15" t="s">
        <v>257</v>
      </c>
      <c r="D29" s="15" t="s">
        <v>263</v>
      </c>
      <c r="E29" s="20" t="s">
        <v>86</v>
      </c>
      <c r="F29" s="20" t="s">
        <v>17</v>
      </c>
      <c r="G29" s="20" t="s">
        <v>100</v>
      </c>
      <c r="H29" s="20" t="s">
        <v>87</v>
      </c>
      <c r="I29" s="13" t="s">
        <v>246</v>
      </c>
      <c r="J29" s="13"/>
      <c r="K29" s="15"/>
    </row>
    <row r="30" spans="1:11" ht="12.75">
      <c r="A30" s="13">
        <v>63</v>
      </c>
      <c r="B30" s="15" t="s">
        <v>256</v>
      </c>
      <c r="C30" s="15" t="s">
        <v>257</v>
      </c>
      <c r="D30" s="15" t="s">
        <v>263</v>
      </c>
      <c r="E30" s="25" t="s">
        <v>88</v>
      </c>
      <c r="F30" s="25" t="s">
        <v>89</v>
      </c>
      <c r="G30" s="16" t="s">
        <v>100</v>
      </c>
      <c r="H30" s="16" t="s">
        <v>90</v>
      </c>
      <c r="I30" s="13" t="s">
        <v>249</v>
      </c>
      <c r="J30" s="13" t="s">
        <v>252</v>
      </c>
      <c r="K30" s="15"/>
    </row>
    <row r="31" spans="1:11" ht="12.75">
      <c r="A31" s="13">
        <v>71</v>
      </c>
      <c r="B31" s="15" t="s">
        <v>256</v>
      </c>
      <c r="C31" s="15" t="s">
        <v>257</v>
      </c>
      <c r="D31" s="15" t="s">
        <v>263</v>
      </c>
      <c r="E31" s="20" t="s">
        <v>121</v>
      </c>
      <c r="F31" s="20" t="s">
        <v>122</v>
      </c>
      <c r="G31" s="20" t="s">
        <v>104</v>
      </c>
      <c r="H31" s="20" t="s">
        <v>123</v>
      </c>
      <c r="I31" s="18" t="s">
        <v>249</v>
      </c>
      <c r="J31" s="13" t="s">
        <v>245</v>
      </c>
      <c r="K31" s="15"/>
    </row>
    <row r="32" spans="1:11" ht="12.75">
      <c r="A32" s="13">
        <f>A31+1</f>
        <v>72</v>
      </c>
      <c r="B32" s="15" t="s">
        <v>257</v>
      </c>
      <c r="C32" s="15" t="s">
        <v>257</v>
      </c>
      <c r="D32" s="15" t="s">
        <v>263</v>
      </c>
      <c r="E32" s="14" t="s">
        <v>276</v>
      </c>
      <c r="F32" s="14" t="s">
        <v>277</v>
      </c>
      <c r="G32" s="16"/>
      <c r="H32" s="16"/>
      <c r="I32" s="13"/>
      <c r="J32" s="13"/>
      <c r="K32" s="15"/>
    </row>
    <row r="33" spans="1:11" ht="12.75">
      <c r="A33" s="13">
        <v>73</v>
      </c>
      <c r="B33" s="15" t="s">
        <v>257</v>
      </c>
      <c r="C33" s="15" t="s">
        <v>257</v>
      </c>
      <c r="D33" s="15" t="s">
        <v>263</v>
      </c>
      <c r="E33" s="14" t="s">
        <v>278</v>
      </c>
      <c r="F33" s="14" t="s">
        <v>279</v>
      </c>
      <c r="G33" s="14"/>
      <c r="H33" s="14"/>
      <c r="I33" s="13"/>
      <c r="J33" s="13"/>
      <c r="K33" s="14"/>
    </row>
    <row r="34" spans="1:11" ht="12.75">
      <c r="A34" s="13">
        <v>17</v>
      </c>
      <c r="B34" s="15" t="s">
        <v>256</v>
      </c>
      <c r="C34" s="15" t="s">
        <v>257</v>
      </c>
      <c r="D34" s="15" t="s">
        <v>264</v>
      </c>
      <c r="E34" s="20" t="s">
        <v>124</v>
      </c>
      <c r="F34" s="20" t="s">
        <v>70</v>
      </c>
      <c r="G34" s="20" t="s">
        <v>103</v>
      </c>
      <c r="H34" s="20" t="s">
        <v>125</v>
      </c>
      <c r="I34" s="18" t="s">
        <v>250</v>
      </c>
      <c r="J34" s="13"/>
      <c r="K34" s="19"/>
    </row>
    <row r="35" spans="1:11" ht="12.75">
      <c r="A35" s="13">
        <v>24</v>
      </c>
      <c r="B35" s="15" t="s">
        <v>257</v>
      </c>
      <c r="C35" s="15" t="s">
        <v>257</v>
      </c>
      <c r="D35" s="15" t="s">
        <v>264</v>
      </c>
      <c r="E35" s="14" t="s">
        <v>5</v>
      </c>
      <c r="F35" s="14" t="s">
        <v>6</v>
      </c>
      <c r="G35" s="16" t="s">
        <v>237</v>
      </c>
      <c r="H35" s="16" t="s">
        <v>8</v>
      </c>
      <c r="I35" s="18" t="s">
        <v>248</v>
      </c>
      <c r="J35" s="18" t="s">
        <v>248</v>
      </c>
      <c r="K35" s="19"/>
    </row>
    <row r="36" spans="1:11" ht="12.75">
      <c r="A36" s="13">
        <v>38</v>
      </c>
      <c r="B36" s="15" t="s">
        <v>257</v>
      </c>
      <c r="C36" s="15" t="s">
        <v>257</v>
      </c>
      <c r="D36" s="15" t="s">
        <v>264</v>
      </c>
      <c r="E36" s="20" t="s">
        <v>152</v>
      </c>
      <c r="F36" s="20" t="s">
        <v>153</v>
      </c>
      <c r="G36" s="20" t="s">
        <v>99</v>
      </c>
      <c r="H36" s="20" t="s">
        <v>154</v>
      </c>
      <c r="I36" s="18" t="s">
        <v>250</v>
      </c>
      <c r="J36" s="13"/>
      <c r="K36" s="15"/>
    </row>
    <row r="37" spans="1:11" ht="12.75">
      <c r="A37" s="13">
        <v>39</v>
      </c>
      <c r="B37" s="15" t="s">
        <v>256</v>
      </c>
      <c r="C37" s="15" t="s">
        <v>257</v>
      </c>
      <c r="D37" s="15" t="s">
        <v>264</v>
      </c>
      <c r="E37" s="20" t="s">
        <v>69</v>
      </c>
      <c r="F37" s="20" t="s">
        <v>70</v>
      </c>
      <c r="G37" s="20" t="s">
        <v>100</v>
      </c>
      <c r="H37" s="20" t="s">
        <v>71</v>
      </c>
      <c r="I37" s="13" t="s">
        <v>249</v>
      </c>
      <c r="J37" s="13"/>
      <c r="K37" s="15"/>
    </row>
    <row r="38" spans="1:11" ht="12.75">
      <c r="A38" s="13">
        <v>43</v>
      </c>
      <c r="B38" s="15" t="s">
        <v>257</v>
      </c>
      <c r="C38" s="15" t="s">
        <v>257</v>
      </c>
      <c r="D38" s="15" t="s">
        <v>264</v>
      </c>
      <c r="E38" s="14" t="s">
        <v>218</v>
      </c>
      <c r="F38" s="14" t="s">
        <v>219</v>
      </c>
      <c r="G38" s="14" t="s">
        <v>229</v>
      </c>
      <c r="H38" s="21" t="s">
        <v>220</v>
      </c>
      <c r="I38" s="18" t="s">
        <v>250</v>
      </c>
      <c r="J38" s="13" t="s">
        <v>248</v>
      </c>
      <c r="K38" s="15"/>
    </row>
    <row r="39" spans="1:11" ht="12.75">
      <c r="A39" s="13">
        <v>45</v>
      </c>
      <c r="B39" s="15" t="s">
        <v>257</v>
      </c>
      <c r="C39" s="15" t="s">
        <v>257</v>
      </c>
      <c r="D39" s="15" t="s">
        <v>264</v>
      </c>
      <c r="E39" s="20" t="s">
        <v>167</v>
      </c>
      <c r="F39" s="20" t="s">
        <v>168</v>
      </c>
      <c r="G39" s="20" t="s">
        <v>101</v>
      </c>
      <c r="H39" s="20" t="s">
        <v>169</v>
      </c>
      <c r="I39" s="13" t="s">
        <v>244</v>
      </c>
      <c r="J39" s="13"/>
      <c r="K39" s="15"/>
    </row>
    <row r="40" spans="1:11" ht="25.5">
      <c r="A40" s="13">
        <v>50</v>
      </c>
      <c r="B40" s="15" t="s">
        <v>257</v>
      </c>
      <c r="C40" s="15" t="s">
        <v>257</v>
      </c>
      <c r="D40" s="15" t="s">
        <v>264</v>
      </c>
      <c r="E40" s="20" t="s">
        <v>155</v>
      </c>
      <c r="F40" s="20" t="s">
        <v>156</v>
      </c>
      <c r="G40" s="20" t="s">
        <v>99</v>
      </c>
      <c r="H40" s="20" t="s">
        <v>157</v>
      </c>
      <c r="I40" s="18" t="s">
        <v>250</v>
      </c>
      <c r="J40" s="13"/>
      <c r="K40" s="15"/>
    </row>
    <row r="41" spans="1:11" ht="12.75">
      <c r="A41" s="13">
        <v>55</v>
      </c>
      <c r="B41" s="15" t="s">
        <v>256</v>
      </c>
      <c r="C41" s="15" t="s">
        <v>257</v>
      </c>
      <c r="D41" s="15" t="s">
        <v>264</v>
      </c>
      <c r="E41" s="14" t="s">
        <v>84</v>
      </c>
      <c r="F41" s="14" t="s">
        <v>52</v>
      </c>
      <c r="G41" s="16" t="s">
        <v>100</v>
      </c>
      <c r="H41" s="16" t="s">
        <v>85</v>
      </c>
      <c r="I41" s="13" t="s">
        <v>248</v>
      </c>
      <c r="J41" s="13" t="s">
        <v>252</v>
      </c>
      <c r="K41" s="15"/>
    </row>
    <row r="42" spans="1:11" ht="12.75">
      <c r="A42" s="13">
        <v>57</v>
      </c>
      <c r="B42" s="15" t="s">
        <v>257</v>
      </c>
      <c r="C42" s="15" t="s">
        <v>257</v>
      </c>
      <c r="D42" s="15" t="s">
        <v>264</v>
      </c>
      <c r="E42" s="14" t="s">
        <v>213</v>
      </c>
      <c r="F42" s="14" t="s">
        <v>44</v>
      </c>
      <c r="G42" s="14" t="s">
        <v>102</v>
      </c>
      <c r="H42" s="21" t="s">
        <v>214</v>
      </c>
      <c r="I42" s="18" t="s">
        <v>250</v>
      </c>
      <c r="J42" s="13" t="s">
        <v>249</v>
      </c>
      <c r="K42" s="15" t="s">
        <v>272</v>
      </c>
    </row>
    <row r="43" spans="1:11" ht="12.75">
      <c r="A43" s="13">
        <v>60</v>
      </c>
      <c r="B43" s="15" t="s">
        <v>257</v>
      </c>
      <c r="C43" s="15" t="s">
        <v>257</v>
      </c>
      <c r="D43" s="15" t="s">
        <v>264</v>
      </c>
      <c r="E43" s="21" t="s">
        <v>207</v>
      </c>
      <c r="F43" s="21" t="s">
        <v>28</v>
      </c>
      <c r="G43" s="21" t="s">
        <v>100</v>
      </c>
      <c r="H43" s="21" t="s">
        <v>208</v>
      </c>
      <c r="I43" s="13" t="s">
        <v>247</v>
      </c>
      <c r="J43" s="13" t="s">
        <v>247</v>
      </c>
      <c r="K43" s="15"/>
    </row>
    <row r="44" spans="1:11" ht="12.75">
      <c r="A44" s="13">
        <v>68</v>
      </c>
      <c r="B44" s="15" t="s">
        <v>257</v>
      </c>
      <c r="C44" s="15" t="s">
        <v>257</v>
      </c>
      <c r="D44" s="15" t="s">
        <v>264</v>
      </c>
      <c r="E44" s="14" t="s">
        <v>215</v>
      </c>
      <c r="F44" s="14" t="s">
        <v>216</v>
      </c>
      <c r="G44" s="14" t="s">
        <v>102</v>
      </c>
      <c r="H44" s="21" t="s">
        <v>217</v>
      </c>
      <c r="I44" s="18" t="s">
        <v>249</v>
      </c>
      <c r="J44" s="13" t="s">
        <v>249</v>
      </c>
      <c r="K44" s="15"/>
    </row>
    <row r="45" spans="1:11" ht="12.75">
      <c r="A45" s="13">
        <v>69</v>
      </c>
      <c r="B45" s="15" t="s">
        <v>257</v>
      </c>
      <c r="C45" s="15" t="s">
        <v>257</v>
      </c>
      <c r="D45" s="15" t="s">
        <v>264</v>
      </c>
      <c r="E45" s="20" t="s">
        <v>138</v>
      </c>
      <c r="F45" s="20" t="s">
        <v>139</v>
      </c>
      <c r="G45" s="20" t="s">
        <v>103</v>
      </c>
      <c r="H45" s="20" t="s">
        <v>140</v>
      </c>
      <c r="I45" s="18" t="s">
        <v>250</v>
      </c>
      <c r="J45" s="13"/>
      <c r="K45" s="15"/>
    </row>
    <row r="46" spans="1:11" ht="12.75">
      <c r="A46" s="13">
        <v>12</v>
      </c>
      <c r="B46" s="15" t="s">
        <v>256</v>
      </c>
      <c r="C46" s="15" t="s">
        <v>257</v>
      </c>
      <c r="D46" s="15" t="s">
        <v>265</v>
      </c>
      <c r="E46" s="14" t="s">
        <v>54</v>
      </c>
      <c r="F46" s="14" t="s">
        <v>55</v>
      </c>
      <c r="G46" s="16" t="s">
        <v>100</v>
      </c>
      <c r="H46" s="16" t="s">
        <v>56</v>
      </c>
      <c r="I46" s="18" t="s">
        <v>244</v>
      </c>
      <c r="J46" s="18" t="s">
        <v>252</v>
      </c>
      <c r="K46" s="19"/>
    </row>
    <row r="47" spans="1:11" ht="12.75">
      <c r="A47" s="13">
        <v>14</v>
      </c>
      <c r="B47" s="15"/>
      <c r="C47" s="15"/>
      <c r="D47" s="15" t="s">
        <v>265</v>
      </c>
      <c r="E47" s="33" t="s">
        <v>178</v>
      </c>
      <c r="F47" s="33" t="s">
        <v>179</v>
      </c>
      <c r="G47" s="20" t="s">
        <v>100</v>
      </c>
      <c r="H47" s="20" t="s">
        <v>180</v>
      </c>
      <c r="I47" s="18" t="s">
        <v>250</v>
      </c>
      <c r="J47" s="18"/>
      <c r="K47" s="19" t="s">
        <v>282</v>
      </c>
    </row>
    <row r="48" spans="1:11" ht="12.75">
      <c r="A48" s="13">
        <v>20</v>
      </c>
      <c r="B48" s="15" t="s">
        <v>256</v>
      </c>
      <c r="C48" s="15" t="s">
        <v>257</v>
      </c>
      <c r="D48" s="15" t="s">
        <v>265</v>
      </c>
      <c r="E48" s="20" t="s">
        <v>187</v>
      </c>
      <c r="F48" s="20" t="s">
        <v>188</v>
      </c>
      <c r="G48" s="20" t="s">
        <v>100</v>
      </c>
      <c r="H48" s="20" t="s">
        <v>189</v>
      </c>
      <c r="I48" s="18" t="s">
        <v>245</v>
      </c>
      <c r="J48" s="18"/>
      <c r="K48" s="19"/>
    </row>
    <row r="49" spans="1:11" ht="12.75">
      <c r="A49" s="13">
        <v>65</v>
      </c>
      <c r="B49" s="15" t="s">
        <v>257</v>
      </c>
      <c r="C49" s="15" t="s">
        <v>257</v>
      </c>
      <c r="D49" s="15" t="s">
        <v>265</v>
      </c>
      <c r="E49" s="20" t="s">
        <v>135</v>
      </c>
      <c r="F49" s="20" t="s">
        <v>136</v>
      </c>
      <c r="G49" s="20" t="s">
        <v>103</v>
      </c>
      <c r="H49" s="20" t="s">
        <v>137</v>
      </c>
      <c r="I49" s="18" t="s">
        <v>250</v>
      </c>
      <c r="J49" s="13"/>
      <c r="K49" s="15"/>
    </row>
    <row r="50" spans="1:11" ht="12.75">
      <c r="A50" s="13">
        <v>11</v>
      </c>
      <c r="B50" s="15"/>
      <c r="C50" s="15"/>
      <c r="D50" s="15"/>
      <c r="E50" s="23" t="s">
        <v>161</v>
      </c>
      <c r="F50" s="23" t="s">
        <v>162</v>
      </c>
      <c r="G50" s="21" t="s">
        <v>101</v>
      </c>
      <c r="H50" s="21" t="s">
        <v>163</v>
      </c>
      <c r="I50" s="18" t="s">
        <v>246</v>
      </c>
      <c r="J50" s="18"/>
      <c r="K50" s="19"/>
    </row>
    <row r="51" spans="1:11" ht="12.75">
      <c r="A51" s="13">
        <v>22</v>
      </c>
      <c r="B51" s="34"/>
      <c r="C51" s="34"/>
      <c r="D51" s="34"/>
      <c r="E51" s="24" t="s">
        <v>60</v>
      </c>
      <c r="F51" s="24" t="s">
        <v>61</v>
      </c>
      <c r="G51" s="16" t="s">
        <v>100</v>
      </c>
      <c r="H51" s="16" t="s">
        <v>62</v>
      </c>
      <c r="I51" s="18" t="s">
        <v>246</v>
      </c>
      <c r="J51" s="18" t="s">
        <v>252</v>
      </c>
      <c r="K51" s="19"/>
    </row>
    <row r="52" spans="1:11" ht="12.75">
      <c r="A52" s="13">
        <v>28</v>
      </c>
      <c r="B52" s="34"/>
      <c r="C52" s="34"/>
      <c r="D52" s="34"/>
      <c r="E52" s="24" t="s">
        <v>63</v>
      </c>
      <c r="F52" s="24" t="s">
        <v>64</v>
      </c>
      <c r="G52" s="16" t="s">
        <v>99</v>
      </c>
      <c r="H52" s="16" t="s">
        <v>65</v>
      </c>
      <c r="I52" s="18" t="s">
        <v>246</v>
      </c>
      <c r="J52" s="18" t="s">
        <v>252</v>
      </c>
      <c r="K52" s="19"/>
    </row>
    <row r="53" spans="1:11" ht="12.75">
      <c r="A53" s="13">
        <v>34</v>
      </c>
      <c r="B53" s="15"/>
      <c r="C53" s="15"/>
      <c r="D53" s="15"/>
      <c r="E53" s="23" t="s">
        <v>58</v>
      </c>
      <c r="F53" s="23" t="s">
        <v>193</v>
      </c>
      <c r="G53" s="21" t="s">
        <v>100</v>
      </c>
      <c r="H53" s="21" t="s">
        <v>194</v>
      </c>
      <c r="I53" s="18" t="s">
        <v>249</v>
      </c>
      <c r="J53" s="18"/>
      <c r="K53" s="19"/>
    </row>
    <row r="54" spans="1:11" ht="12.75">
      <c r="A54" s="13">
        <v>46</v>
      </c>
      <c r="B54" s="15"/>
      <c r="C54" s="15"/>
      <c r="D54" s="15"/>
      <c r="E54" s="24" t="s">
        <v>27</v>
      </c>
      <c r="F54" s="24" t="s">
        <v>28</v>
      </c>
      <c r="G54" s="16" t="s">
        <v>100</v>
      </c>
      <c r="H54" s="16" t="s">
        <v>29</v>
      </c>
      <c r="I54" s="13" t="s">
        <v>244</v>
      </c>
      <c r="J54" s="13" t="s">
        <v>252</v>
      </c>
      <c r="K54" s="15" t="s">
        <v>280</v>
      </c>
    </row>
    <row r="55" spans="1:11" ht="12.75">
      <c r="A55" s="13">
        <v>54</v>
      </c>
      <c r="B55" s="15"/>
      <c r="C55" s="15"/>
      <c r="D55" s="15"/>
      <c r="E55" s="24" t="s">
        <v>81</v>
      </c>
      <c r="F55" s="24" t="s">
        <v>82</v>
      </c>
      <c r="G55" s="16" t="s">
        <v>99</v>
      </c>
      <c r="H55" s="16" t="s">
        <v>83</v>
      </c>
      <c r="I55" s="13" t="s">
        <v>249</v>
      </c>
      <c r="J55" s="13" t="s">
        <v>252</v>
      </c>
      <c r="K55" s="15"/>
    </row>
    <row r="56" spans="1:11" ht="12.75">
      <c r="A56" s="4">
        <v>67</v>
      </c>
      <c r="B56" s="54"/>
      <c r="C56" s="54"/>
      <c r="D56" s="54"/>
      <c r="E56" s="55" t="s">
        <v>94</v>
      </c>
      <c r="F56" s="55" t="s">
        <v>212</v>
      </c>
      <c r="G56" s="1" t="s">
        <v>100</v>
      </c>
      <c r="H56" s="1" t="s">
        <v>95</v>
      </c>
      <c r="I56" s="4" t="s">
        <v>244</v>
      </c>
      <c r="K56" s="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49">
      <selection activeCell="L63" sqref="L63"/>
    </sheetView>
  </sheetViews>
  <sheetFormatPr defaultColWidth="9.140625" defaultRowHeight="12.75"/>
  <cols>
    <col min="1" max="1" width="11.00390625" style="4" customWidth="1"/>
    <col min="2" max="2" width="16.140625" style="2" bestFit="1" customWidth="1"/>
    <col min="3" max="3" width="14.28125" style="2" bestFit="1" customWidth="1"/>
    <col min="4" max="4" width="25.57421875" style="0" hidden="1" customWidth="1"/>
    <col min="5" max="5" width="25.421875" style="51" hidden="1" customWidth="1"/>
    <col min="6" max="6" width="48.140625" style="0" hidden="1" customWidth="1"/>
    <col min="7" max="7" width="14.140625" style="0" hidden="1" customWidth="1"/>
    <col min="8" max="8" width="14.140625" style="0" bestFit="1" customWidth="1"/>
  </cols>
  <sheetData>
    <row r="1" spans="1:8" ht="18.75">
      <c r="A1" s="37" t="s">
        <v>240</v>
      </c>
      <c r="B1" s="38" t="s">
        <v>0</v>
      </c>
      <c r="C1" s="38" t="s">
        <v>1</v>
      </c>
      <c r="D1" s="38" t="s">
        <v>232</v>
      </c>
      <c r="E1" s="50" t="s">
        <v>2</v>
      </c>
      <c r="F1" s="38" t="s">
        <v>291</v>
      </c>
      <c r="G1" s="38" t="s">
        <v>292</v>
      </c>
      <c r="H1" s="38" t="s">
        <v>296</v>
      </c>
    </row>
    <row r="2" spans="1:8" ht="18.75">
      <c r="A2" s="39">
        <f>1</f>
        <v>1</v>
      </c>
      <c r="B2" s="42" t="s">
        <v>54</v>
      </c>
      <c r="C2" s="42" t="s">
        <v>55</v>
      </c>
      <c r="D2" s="42" t="s">
        <v>293</v>
      </c>
      <c r="E2" s="41" t="s">
        <v>239</v>
      </c>
      <c r="F2" s="42" t="s">
        <v>100</v>
      </c>
      <c r="G2" s="42" t="s">
        <v>244</v>
      </c>
      <c r="H2" s="42" t="s">
        <v>310</v>
      </c>
    </row>
    <row r="3" spans="1:8" ht="18.75">
      <c r="A3" s="39">
        <f>A2+1</f>
        <v>2</v>
      </c>
      <c r="B3" s="48" t="s">
        <v>27</v>
      </c>
      <c r="C3" s="48" t="s">
        <v>28</v>
      </c>
      <c r="D3" s="42" t="s">
        <v>294</v>
      </c>
      <c r="E3" s="41" t="s">
        <v>7</v>
      </c>
      <c r="F3" s="42" t="s">
        <v>100</v>
      </c>
      <c r="G3" s="42" t="s">
        <v>244</v>
      </c>
      <c r="H3" s="42" t="s">
        <v>310</v>
      </c>
    </row>
    <row r="4" spans="1:8" ht="18.75">
      <c r="A4" s="39">
        <f>A3+1</f>
        <v>3</v>
      </c>
      <c r="B4" s="42" t="s">
        <v>215</v>
      </c>
      <c r="C4" s="42" t="s">
        <v>216</v>
      </c>
      <c r="D4" s="42" t="s">
        <v>102</v>
      </c>
      <c r="E4" s="41" t="s">
        <v>222</v>
      </c>
      <c r="F4" s="42" t="s">
        <v>304</v>
      </c>
      <c r="G4" s="42" t="s">
        <v>249</v>
      </c>
      <c r="H4" s="42" t="s">
        <v>310</v>
      </c>
    </row>
    <row r="5" spans="1:8" ht="18.75">
      <c r="A5" s="39">
        <f aca="true" t="shared" si="0" ref="A5:A35">A4+1</f>
        <v>4</v>
      </c>
      <c r="B5" s="41" t="s">
        <v>129</v>
      </c>
      <c r="C5" s="41" t="s">
        <v>130</v>
      </c>
      <c r="D5" s="42" t="s">
        <v>293</v>
      </c>
      <c r="E5" s="41" t="s">
        <v>223</v>
      </c>
      <c r="F5" s="42" t="s">
        <v>103</v>
      </c>
      <c r="G5" s="42" t="s">
        <v>247</v>
      </c>
      <c r="H5" s="42" t="s">
        <v>310</v>
      </c>
    </row>
    <row r="6" spans="1:8" ht="18.75">
      <c r="A6" s="39">
        <f t="shared" si="0"/>
        <v>5</v>
      </c>
      <c r="B6" s="40" t="s">
        <v>187</v>
      </c>
      <c r="C6" s="40" t="s">
        <v>188</v>
      </c>
      <c r="D6" s="42" t="s">
        <v>293</v>
      </c>
      <c r="E6" s="41" t="s">
        <v>223</v>
      </c>
      <c r="F6" s="42" t="s">
        <v>100</v>
      </c>
      <c r="G6" s="42" t="s">
        <v>245</v>
      </c>
      <c r="H6" s="42" t="s">
        <v>310</v>
      </c>
    </row>
    <row r="7" spans="1:8" ht="18.75">
      <c r="A7" s="39">
        <f t="shared" si="0"/>
        <v>6</v>
      </c>
      <c r="B7" s="40" t="s">
        <v>152</v>
      </c>
      <c r="C7" s="40" t="s">
        <v>153</v>
      </c>
      <c r="D7" s="42" t="s">
        <v>293</v>
      </c>
      <c r="E7" s="41" t="s">
        <v>225</v>
      </c>
      <c r="F7" s="42" t="s">
        <v>99</v>
      </c>
      <c r="G7" s="42" t="s">
        <v>249</v>
      </c>
      <c r="H7" s="42" t="s">
        <v>310</v>
      </c>
    </row>
    <row r="8" spans="1:8" ht="18.75">
      <c r="A8" s="39">
        <f t="shared" si="0"/>
        <v>7</v>
      </c>
      <c r="B8" s="42" t="s">
        <v>5</v>
      </c>
      <c r="C8" s="42" t="s">
        <v>6</v>
      </c>
      <c r="D8" s="42" t="s">
        <v>4</v>
      </c>
      <c r="E8" s="41" t="s">
        <v>235</v>
      </c>
      <c r="F8" s="42" t="s">
        <v>297</v>
      </c>
      <c r="G8" s="42" t="s">
        <v>248</v>
      </c>
      <c r="H8" s="42" t="s">
        <v>310</v>
      </c>
    </row>
    <row r="9" spans="1:8" ht="18.75">
      <c r="A9" s="39">
        <f t="shared" si="0"/>
        <v>8</v>
      </c>
      <c r="B9" s="43" t="s">
        <v>30</v>
      </c>
      <c r="C9" s="43" t="s">
        <v>31</v>
      </c>
      <c r="D9" s="42" t="s">
        <v>294</v>
      </c>
      <c r="E9" s="41" t="s">
        <v>7</v>
      </c>
      <c r="F9" s="42" t="s">
        <v>301</v>
      </c>
      <c r="G9" s="42" t="s">
        <v>248</v>
      </c>
      <c r="H9" s="42" t="s">
        <v>310</v>
      </c>
    </row>
    <row r="10" spans="1:8" ht="18.75">
      <c r="A10" s="39">
        <f t="shared" si="0"/>
        <v>9</v>
      </c>
      <c r="B10" s="47" t="s">
        <v>178</v>
      </c>
      <c r="C10" s="47" t="s">
        <v>179</v>
      </c>
      <c r="D10" s="42" t="s">
        <v>293</v>
      </c>
      <c r="E10" s="41" t="s">
        <v>225</v>
      </c>
      <c r="F10" s="42" t="s">
        <v>100</v>
      </c>
      <c r="G10" s="42" t="s">
        <v>244</v>
      </c>
      <c r="H10" s="42" t="s">
        <v>311</v>
      </c>
    </row>
    <row r="11" spans="1:8" ht="18.75">
      <c r="A11" s="39">
        <f t="shared" si="0"/>
        <v>10</v>
      </c>
      <c r="B11" s="40" t="s">
        <v>144</v>
      </c>
      <c r="C11" s="40" t="s">
        <v>58</v>
      </c>
      <c r="D11" s="42" t="s">
        <v>293</v>
      </c>
      <c r="E11" s="41" t="s">
        <v>223</v>
      </c>
      <c r="F11" s="42" t="s">
        <v>99</v>
      </c>
      <c r="G11" s="42" t="s">
        <v>245</v>
      </c>
      <c r="H11" s="42" t="s">
        <v>311</v>
      </c>
    </row>
    <row r="12" spans="1:8" ht="18.75">
      <c r="A12" s="39">
        <f t="shared" si="0"/>
        <v>11</v>
      </c>
      <c r="B12" s="40" t="s">
        <v>155</v>
      </c>
      <c r="C12" s="40" t="s">
        <v>156</v>
      </c>
      <c r="D12" s="42" t="s">
        <v>293</v>
      </c>
      <c r="E12" s="41" t="s">
        <v>224</v>
      </c>
      <c r="F12" s="42" t="s">
        <v>99</v>
      </c>
      <c r="G12" s="42" t="s">
        <v>246</v>
      </c>
      <c r="H12" s="42" t="s">
        <v>311</v>
      </c>
    </row>
    <row r="13" spans="1:8" ht="18.75">
      <c r="A13" s="39">
        <f t="shared" si="0"/>
        <v>12</v>
      </c>
      <c r="B13" s="40" t="s">
        <v>146</v>
      </c>
      <c r="C13" s="40" t="s">
        <v>147</v>
      </c>
      <c r="D13" s="42" t="s">
        <v>293</v>
      </c>
      <c r="E13" s="41" t="s">
        <v>223</v>
      </c>
      <c r="F13" s="42" t="s">
        <v>99</v>
      </c>
      <c r="G13" s="42" t="s">
        <v>247</v>
      </c>
      <c r="H13" s="42" t="s">
        <v>311</v>
      </c>
    </row>
    <row r="14" spans="1:8" ht="18.75">
      <c r="A14" s="39">
        <f t="shared" si="0"/>
        <v>13</v>
      </c>
      <c r="B14" s="40" t="s">
        <v>164</v>
      </c>
      <c r="C14" s="40" t="s">
        <v>165</v>
      </c>
      <c r="D14" s="42" t="s">
        <v>293</v>
      </c>
      <c r="E14" s="41" t="s">
        <v>225</v>
      </c>
      <c r="F14" s="42" t="s">
        <v>101</v>
      </c>
      <c r="G14" s="42" t="s">
        <v>245</v>
      </c>
      <c r="H14" s="42" t="s">
        <v>311</v>
      </c>
    </row>
    <row r="15" spans="1:8" ht="18.75">
      <c r="A15" s="39">
        <f t="shared" si="0"/>
        <v>14</v>
      </c>
      <c r="B15" s="41" t="s">
        <v>84</v>
      </c>
      <c r="C15" s="41" t="s">
        <v>205</v>
      </c>
      <c r="D15" s="42" t="s">
        <v>293</v>
      </c>
      <c r="E15" s="41" t="s">
        <v>223</v>
      </c>
      <c r="F15" s="42" t="s">
        <v>100</v>
      </c>
      <c r="G15" s="42" t="s">
        <v>245</v>
      </c>
      <c r="H15" s="42" t="s">
        <v>311</v>
      </c>
    </row>
    <row r="16" spans="1:8" ht="18.75">
      <c r="A16" s="39">
        <f t="shared" si="0"/>
        <v>15</v>
      </c>
      <c r="B16" s="40" t="s">
        <v>198</v>
      </c>
      <c r="C16" s="40" t="s">
        <v>130</v>
      </c>
      <c r="D16" s="42" t="s">
        <v>293</v>
      </c>
      <c r="E16" s="41" t="s">
        <v>223</v>
      </c>
      <c r="F16" s="42" t="s">
        <v>100</v>
      </c>
      <c r="G16" s="42" t="s">
        <v>249</v>
      </c>
      <c r="H16" s="42" t="s">
        <v>311</v>
      </c>
    </row>
    <row r="17" spans="1:8" ht="18.75">
      <c r="A17" s="39">
        <f t="shared" si="0"/>
        <v>16</v>
      </c>
      <c r="B17" s="40" t="s">
        <v>190</v>
      </c>
      <c r="C17" s="40" t="s">
        <v>191</v>
      </c>
      <c r="D17" s="42" t="s">
        <v>293</v>
      </c>
      <c r="E17" s="41" t="s">
        <v>223</v>
      </c>
      <c r="F17" s="42" t="s">
        <v>100</v>
      </c>
      <c r="G17" s="42" t="s">
        <v>248</v>
      </c>
      <c r="H17" s="42" t="s">
        <v>311</v>
      </c>
    </row>
    <row r="18" spans="1:8" ht="18.75">
      <c r="A18" s="39">
        <f t="shared" si="0"/>
        <v>17</v>
      </c>
      <c r="B18" s="42" t="s">
        <v>51</v>
      </c>
      <c r="C18" s="42" t="s">
        <v>52</v>
      </c>
      <c r="D18" s="42" t="s">
        <v>293</v>
      </c>
      <c r="E18" s="41" t="s">
        <v>49</v>
      </c>
      <c r="F18" s="42" t="s">
        <v>100</v>
      </c>
      <c r="G18" s="42" t="s">
        <v>244</v>
      </c>
      <c r="H18" s="42" t="s">
        <v>314</v>
      </c>
    </row>
    <row r="19" spans="1:8" ht="18.75">
      <c r="A19" s="39">
        <f t="shared" si="0"/>
        <v>18</v>
      </c>
      <c r="B19" s="40" t="s">
        <v>209</v>
      </c>
      <c r="C19" s="40" t="s">
        <v>210</v>
      </c>
      <c r="D19" s="42" t="s">
        <v>293</v>
      </c>
      <c r="E19" s="41" t="s">
        <v>223</v>
      </c>
      <c r="F19" s="42" t="s">
        <v>100</v>
      </c>
      <c r="G19" s="42" t="s">
        <v>307</v>
      </c>
      <c r="H19" s="42" t="s">
        <v>314</v>
      </c>
    </row>
    <row r="20" spans="1:8" ht="18.75">
      <c r="A20" s="39">
        <f t="shared" si="0"/>
        <v>19</v>
      </c>
      <c r="B20" s="47" t="s">
        <v>94</v>
      </c>
      <c r="C20" s="47" t="s">
        <v>212</v>
      </c>
      <c r="D20" s="42" t="s">
        <v>293</v>
      </c>
      <c r="E20" s="41" t="s">
        <v>239</v>
      </c>
      <c r="F20" s="42" t="s">
        <v>100</v>
      </c>
      <c r="G20" s="42" t="s">
        <v>246</v>
      </c>
      <c r="H20" s="42" t="s">
        <v>314</v>
      </c>
    </row>
    <row r="21" spans="1:8" ht="18.75">
      <c r="A21" s="39">
        <f t="shared" si="0"/>
        <v>20</v>
      </c>
      <c r="B21" s="40" t="s">
        <v>158</v>
      </c>
      <c r="C21" s="40" t="s">
        <v>159</v>
      </c>
      <c r="D21" s="42" t="s">
        <v>293</v>
      </c>
      <c r="E21" s="41" t="s">
        <v>224</v>
      </c>
      <c r="F21" s="42" t="s">
        <v>101</v>
      </c>
      <c r="G21" s="42" t="s">
        <v>247</v>
      </c>
      <c r="H21" s="42" t="s">
        <v>314</v>
      </c>
    </row>
    <row r="22" spans="1:8" ht="18.75">
      <c r="A22" s="39">
        <f t="shared" si="0"/>
        <v>21</v>
      </c>
      <c r="B22" s="42" t="s">
        <v>106</v>
      </c>
      <c r="C22" s="42" t="s">
        <v>107</v>
      </c>
      <c r="D22" s="42" t="s">
        <v>108</v>
      </c>
      <c r="E22" s="41" t="s">
        <v>235</v>
      </c>
      <c r="F22" s="42" t="s">
        <v>108</v>
      </c>
      <c r="G22" s="42" t="s">
        <v>247</v>
      </c>
      <c r="H22" s="42" t="s">
        <v>314</v>
      </c>
    </row>
    <row r="23" spans="1:8" ht="18.75">
      <c r="A23" s="39">
        <f t="shared" si="0"/>
        <v>22</v>
      </c>
      <c r="B23" s="48" t="s">
        <v>63</v>
      </c>
      <c r="C23" s="48" t="s">
        <v>64</v>
      </c>
      <c r="D23" s="42" t="s">
        <v>293</v>
      </c>
      <c r="E23" s="41" t="s">
        <v>49</v>
      </c>
      <c r="F23" s="42" t="s">
        <v>99</v>
      </c>
      <c r="G23" s="42" t="s">
        <v>246</v>
      </c>
      <c r="H23" s="42" t="s">
        <v>314</v>
      </c>
    </row>
    <row r="24" spans="1:8" ht="18.75">
      <c r="A24" s="39">
        <f t="shared" si="0"/>
        <v>23</v>
      </c>
      <c r="B24" s="40" t="s">
        <v>121</v>
      </c>
      <c r="C24" s="40" t="s">
        <v>122</v>
      </c>
      <c r="D24" s="42" t="s">
        <v>293</v>
      </c>
      <c r="E24" s="41" t="s">
        <v>224</v>
      </c>
      <c r="F24" s="42" t="s">
        <v>304</v>
      </c>
      <c r="G24" s="42" t="s">
        <v>245</v>
      </c>
      <c r="H24" s="42" t="s">
        <v>314</v>
      </c>
    </row>
    <row r="25" spans="1:8" ht="18.75">
      <c r="A25" s="39">
        <f t="shared" si="0"/>
        <v>24</v>
      </c>
      <c r="B25" s="42" t="s">
        <v>34</v>
      </c>
      <c r="C25" s="42" t="s">
        <v>35</v>
      </c>
      <c r="D25" s="42" t="s">
        <v>102</v>
      </c>
      <c r="E25" s="41" t="s">
        <v>235</v>
      </c>
      <c r="F25" s="42" t="s">
        <v>298</v>
      </c>
      <c r="G25" s="42" t="s">
        <v>249</v>
      </c>
      <c r="H25" s="42" t="s">
        <v>314</v>
      </c>
    </row>
    <row r="26" spans="1:8" ht="18.75">
      <c r="A26" s="39">
        <f t="shared" si="0"/>
        <v>25</v>
      </c>
      <c r="B26" s="40" t="s">
        <v>173</v>
      </c>
      <c r="C26" s="40" t="s">
        <v>6</v>
      </c>
      <c r="D26" s="42" t="s">
        <v>293</v>
      </c>
      <c r="E26" s="41" t="s">
        <v>225</v>
      </c>
      <c r="F26" s="42" t="s">
        <v>100</v>
      </c>
      <c r="G26" s="42" t="s">
        <v>248</v>
      </c>
      <c r="H26" s="42" t="s">
        <v>314</v>
      </c>
    </row>
    <row r="27" spans="1:8" ht="18.75">
      <c r="A27" s="39">
        <f t="shared" si="0"/>
        <v>26</v>
      </c>
      <c r="B27" s="42" t="s">
        <v>218</v>
      </c>
      <c r="C27" s="42" t="s">
        <v>219</v>
      </c>
      <c r="D27" s="42" t="s">
        <v>4</v>
      </c>
      <c r="E27" s="41" t="s">
        <v>222</v>
      </c>
      <c r="F27" s="42" t="s">
        <v>300</v>
      </c>
      <c r="G27" s="42" t="s">
        <v>248</v>
      </c>
      <c r="H27" s="42" t="s">
        <v>314</v>
      </c>
    </row>
    <row r="28" spans="1:8" ht="18.75">
      <c r="A28" s="39">
        <f t="shared" si="0"/>
        <v>27</v>
      </c>
      <c r="B28" s="40" t="s">
        <v>69</v>
      </c>
      <c r="C28" s="40" t="s">
        <v>70</v>
      </c>
      <c r="D28" s="42" t="s">
        <v>293</v>
      </c>
      <c r="E28" s="41" t="s">
        <v>239</v>
      </c>
      <c r="F28" s="42" t="s">
        <v>100</v>
      </c>
      <c r="G28" s="42" t="s">
        <v>244</v>
      </c>
      <c r="H28" s="42" t="s">
        <v>313</v>
      </c>
    </row>
    <row r="29" spans="1:8" ht="18.75">
      <c r="A29" s="39">
        <f t="shared" si="0"/>
        <v>28</v>
      </c>
      <c r="B29" s="40" t="s">
        <v>167</v>
      </c>
      <c r="C29" s="40" t="s">
        <v>168</v>
      </c>
      <c r="D29" s="42" t="s">
        <v>293</v>
      </c>
      <c r="E29" s="41" t="s">
        <v>223</v>
      </c>
      <c r="F29" s="42" t="s">
        <v>101</v>
      </c>
      <c r="G29" s="42" t="s">
        <v>246</v>
      </c>
      <c r="H29" s="42" t="s">
        <v>313</v>
      </c>
    </row>
    <row r="30" spans="1:8" ht="18.75">
      <c r="A30" s="39">
        <f t="shared" si="0"/>
        <v>29</v>
      </c>
      <c r="B30" s="40" t="s">
        <v>86</v>
      </c>
      <c r="C30" s="40" t="s">
        <v>17</v>
      </c>
      <c r="D30" s="42" t="s">
        <v>293</v>
      </c>
      <c r="E30" s="41" t="s">
        <v>239</v>
      </c>
      <c r="F30" s="42" t="s">
        <v>100</v>
      </c>
      <c r="G30" s="42" t="s">
        <v>246</v>
      </c>
      <c r="H30" s="42" t="s">
        <v>313</v>
      </c>
    </row>
    <row r="31" spans="1:8" ht="18.75">
      <c r="A31" s="39">
        <f t="shared" si="0"/>
        <v>30</v>
      </c>
      <c r="B31" s="40" t="s">
        <v>149</v>
      </c>
      <c r="C31" s="40" t="s">
        <v>150</v>
      </c>
      <c r="D31" s="42" t="s">
        <v>293</v>
      </c>
      <c r="E31" s="41" t="s">
        <v>224</v>
      </c>
      <c r="F31" s="42" t="s">
        <v>99</v>
      </c>
      <c r="G31" s="42" t="s">
        <v>247</v>
      </c>
      <c r="H31" s="42" t="s">
        <v>313</v>
      </c>
    </row>
    <row r="32" spans="1:8" ht="18.75">
      <c r="A32" s="39">
        <f t="shared" si="0"/>
        <v>31</v>
      </c>
      <c r="B32" s="40" t="s">
        <v>202</v>
      </c>
      <c r="C32" s="40" t="s">
        <v>203</v>
      </c>
      <c r="D32" s="42" t="s">
        <v>293</v>
      </c>
      <c r="E32" s="41" t="s">
        <v>225</v>
      </c>
      <c r="F32" s="42" t="s">
        <v>100</v>
      </c>
      <c r="G32" s="42" t="s">
        <v>245</v>
      </c>
      <c r="H32" s="42" t="s">
        <v>313</v>
      </c>
    </row>
    <row r="33" spans="1:8" ht="18.75">
      <c r="A33" s="39">
        <f t="shared" si="0"/>
        <v>32</v>
      </c>
      <c r="B33" s="42" t="s">
        <v>213</v>
      </c>
      <c r="C33" s="42" t="s">
        <v>44</v>
      </c>
      <c r="D33" s="42" t="s">
        <v>102</v>
      </c>
      <c r="E33" s="41" t="s">
        <v>222</v>
      </c>
      <c r="F33" s="42" t="s">
        <v>303</v>
      </c>
      <c r="G33" s="42" t="s">
        <v>249</v>
      </c>
      <c r="H33" s="42" t="s">
        <v>313</v>
      </c>
    </row>
    <row r="34" spans="1:8" ht="18.75">
      <c r="A34" s="39">
        <f t="shared" si="0"/>
        <v>33</v>
      </c>
      <c r="B34" s="40" t="s">
        <v>135</v>
      </c>
      <c r="C34" s="40" t="s">
        <v>136</v>
      </c>
      <c r="D34" s="42" t="s">
        <v>293</v>
      </c>
      <c r="E34" s="41" t="s">
        <v>224</v>
      </c>
      <c r="F34" s="42" t="s">
        <v>103</v>
      </c>
      <c r="G34" s="42" t="s">
        <v>249</v>
      </c>
      <c r="H34" s="42" t="s">
        <v>313</v>
      </c>
    </row>
    <row r="35" spans="1:8" ht="18.75">
      <c r="A35" s="39">
        <f t="shared" si="0"/>
        <v>34</v>
      </c>
      <c r="B35" s="48" t="s">
        <v>60</v>
      </c>
      <c r="C35" s="48" t="s">
        <v>61</v>
      </c>
      <c r="D35" s="42" t="s">
        <v>293</v>
      </c>
      <c r="E35" s="41" t="s">
        <v>49</v>
      </c>
      <c r="F35" s="42" t="s">
        <v>100</v>
      </c>
      <c r="G35" s="42" t="s">
        <v>246</v>
      </c>
      <c r="H35" s="42" t="s">
        <v>313</v>
      </c>
    </row>
    <row r="36" spans="1:8" ht="18.75">
      <c r="A36" s="37" t="s">
        <v>240</v>
      </c>
      <c r="B36" s="38" t="s">
        <v>0</v>
      </c>
      <c r="C36" s="38" t="s">
        <v>1</v>
      </c>
      <c r="D36" s="38" t="s">
        <v>232</v>
      </c>
      <c r="E36" s="50" t="s">
        <v>2</v>
      </c>
      <c r="F36" s="38" t="s">
        <v>291</v>
      </c>
      <c r="G36" s="38" t="s">
        <v>292</v>
      </c>
      <c r="H36" s="38" t="s">
        <v>296</v>
      </c>
    </row>
    <row r="37" spans="1:8" ht="18.75">
      <c r="A37" s="39">
        <f>A35+1</f>
        <v>35</v>
      </c>
      <c r="B37" s="43" t="s">
        <v>37</v>
      </c>
      <c r="C37" s="43" t="s">
        <v>38</v>
      </c>
      <c r="D37" s="42" t="s">
        <v>102</v>
      </c>
      <c r="E37" s="41" t="s">
        <v>235</v>
      </c>
      <c r="F37" s="42" t="s">
        <v>299</v>
      </c>
      <c r="G37" s="42" t="s">
        <v>248</v>
      </c>
      <c r="H37" s="42" t="s">
        <v>313</v>
      </c>
    </row>
    <row r="38" spans="1:8" ht="18.75">
      <c r="A38" s="39">
        <f>A37+1</f>
        <v>36</v>
      </c>
      <c r="B38" s="41" t="s">
        <v>207</v>
      </c>
      <c r="C38" s="41" t="s">
        <v>28</v>
      </c>
      <c r="D38" s="42" t="s">
        <v>293</v>
      </c>
      <c r="E38" s="41" t="s">
        <v>223</v>
      </c>
      <c r="F38" s="42" t="s">
        <v>100</v>
      </c>
      <c r="G38" s="42" t="s">
        <v>247</v>
      </c>
      <c r="H38" s="42" t="s">
        <v>309</v>
      </c>
    </row>
    <row r="39" spans="1:8" ht="18.75">
      <c r="A39" s="39">
        <f>A38+1</f>
        <v>37</v>
      </c>
      <c r="B39" s="40" t="s">
        <v>141</v>
      </c>
      <c r="C39" s="40" t="s">
        <v>142</v>
      </c>
      <c r="D39" s="42" t="s">
        <v>293</v>
      </c>
      <c r="E39" s="41" t="s">
        <v>223</v>
      </c>
      <c r="F39" s="42" t="s">
        <v>99</v>
      </c>
      <c r="G39" s="42" t="s">
        <v>244</v>
      </c>
      <c r="H39" s="42" t="s">
        <v>309</v>
      </c>
    </row>
    <row r="40" spans="1:8" ht="18.75">
      <c r="A40" s="39">
        <f aca="true" t="shared" si="1" ref="A40:A59">A39+1</f>
        <v>38</v>
      </c>
      <c r="B40" s="40" t="s">
        <v>138</v>
      </c>
      <c r="C40" s="40" t="s">
        <v>139</v>
      </c>
      <c r="D40" s="42" t="s">
        <v>293</v>
      </c>
      <c r="E40" s="41" t="s">
        <v>225</v>
      </c>
      <c r="F40" s="42" t="s">
        <v>103</v>
      </c>
      <c r="G40" s="42" t="s">
        <v>244</v>
      </c>
      <c r="H40" s="42" t="s">
        <v>309</v>
      </c>
    </row>
    <row r="41" spans="1:8" ht="18.75">
      <c r="A41" s="39">
        <f t="shared" si="1"/>
        <v>39</v>
      </c>
      <c r="B41" s="46" t="s">
        <v>161</v>
      </c>
      <c r="C41" s="46" t="s">
        <v>162</v>
      </c>
      <c r="D41" s="42" t="s">
        <v>293</v>
      </c>
      <c r="E41" s="41" t="s">
        <v>223</v>
      </c>
      <c r="F41" s="42" t="s">
        <v>101</v>
      </c>
      <c r="G41" s="42" t="s">
        <v>246</v>
      </c>
      <c r="H41" s="42" t="s">
        <v>309</v>
      </c>
    </row>
    <row r="42" spans="1:8" ht="18.75">
      <c r="A42" s="39">
        <f t="shared" si="1"/>
        <v>40</v>
      </c>
      <c r="B42" s="41" t="s">
        <v>175</v>
      </c>
      <c r="C42" s="41" t="s">
        <v>176</v>
      </c>
      <c r="D42" s="42" t="s">
        <v>293</v>
      </c>
      <c r="E42" s="41" t="s">
        <v>225</v>
      </c>
      <c r="F42" s="42" t="s">
        <v>100</v>
      </c>
      <c r="G42" s="42" t="s">
        <v>246</v>
      </c>
      <c r="H42" s="42" t="s">
        <v>309</v>
      </c>
    </row>
    <row r="43" spans="1:8" ht="18.75">
      <c r="A43" s="39">
        <f t="shared" si="1"/>
        <v>41</v>
      </c>
      <c r="B43" s="40" t="s">
        <v>118</v>
      </c>
      <c r="C43" s="40" t="s">
        <v>119</v>
      </c>
      <c r="D43" s="42" t="s">
        <v>293</v>
      </c>
      <c r="E43" s="41" t="s">
        <v>223</v>
      </c>
      <c r="F43" s="42" t="s">
        <v>304</v>
      </c>
      <c r="G43" s="42" t="s">
        <v>247</v>
      </c>
      <c r="H43" s="42" t="s">
        <v>309</v>
      </c>
    </row>
    <row r="44" spans="1:8" ht="18.75">
      <c r="A44" s="39">
        <f t="shared" si="1"/>
        <v>42</v>
      </c>
      <c r="B44" s="42" t="s">
        <v>78</v>
      </c>
      <c r="C44" s="42" t="s">
        <v>79</v>
      </c>
      <c r="D44" s="42" t="s">
        <v>293</v>
      </c>
      <c r="E44" s="41" t="s">
        <v>49</v>
      </c>
      <c r="F44" s="42" t="s">
        <v>101</v>
      </c>
      <c r="G44" s="42" t="s">
        <v>247</v>
      </c>
      <c r="H44" s="42" t="s">
        <v>309</v>
      </c>
    </row>
    <row r="45" spans="1:8" ht="18.75">
      <c r="A45" s="39">
        <f t="shared" si="1"/>
        <v>43</v>
      </c>
      <c r="B45" s="40" t="s">
        <v>124</v>
      </c>
      <c r="C45" s="40" t="s">
        <v>70</v>
      </c>
      <c r="D45" s="42" t="s">
        <v>293</v>
      </c>
      <c r="E45" s="41" t="s">
        <v>225</v>
      </c>
      <c r="F45" s="42" t="s">
        <v>103</v>
      </c>
      <c r="G45" s="42" t="s">
        <v>245</v>
      </c>
      <c r="H45" s="42" t="s">
        <v>309</v>
      </c>
    </row>
    <row r="46" spans="1:8" ht="18.75">
      <c r="A46" s="39">
        <f t="shared" si="1"/>
        <v>44</v>
      </c>
      <c r="B46" s="46" t="s">
        <v>58</v>
      </c>
      <c r="C46" s="46" t="s">
        <v>193</v>
      </c>
      <c r="D46" s="42" t="s">
        <v>293</v>
      </c>
      <c r="E46" s="41" t="s">
        <v>223</v>
      </c>
      <c r="F46" s="42" t="s">
        <v>100</v>
      </c>
      <c r="G46" s="42" t="s">
        <v>249</v>
      </c>
      <c r="H46" s="42" t="s">
        <v>309</v>
      </c>
    </row>
    <row r="47" spans="1:8" ht="18.75">
      <c r="A47" s="39">
        <f t="shared" si="1"/>
        <v>45</v>
      </c>
      <c r="B47" s="42" t="s">
        <v>115</v>
      </c>
      <c r="C47" s="42" t="s">
        <v>116</v>
      </c>
      <c r="D47" s="42" t="s">
        <v>294</v>
      </c>
      <c r="E47" s="41" t="s">
        <v>295</v>
      </c>
      <c r="F47" s="42" t="s">
        <v>228</v>
      </c>
      <c r="G47" s="42" t="s">
        <v>248</v>
      </c>
      <c r="H47" s="42" t="s">
        <v>309</v>
      </c>
    </row>
    <row r="48" spans="1:8" ht="18.75">
      <c r="A48" s="39">
        <f t="shared" si="1"/>
        <v>46</v>
      </c>
      <c r="B48" s="42" t="s">
        <v>57</v>
      </c>
      <c r="C48" s="42" t="s">
        <v>58</v>
      </c>
      <c r="D48" s="42" t="s">
        <v>293</v>
      </c>
      <c r="E48" s="41" t="s">
        <v>49</v>
      </c>
      <c r="F48" s="42" t="s">
        <v>100</v>
      </c>
      <c r="G48" s="42" t="s">
        <v>244</v>
      </c>
      <c r="H48" s="42" t="s">
        <v>312</v>
      </c>
    </row>
    <row r="49" spans="1:8" ht="18.75">
      <c r="A49" s="39">
        <f t="shared" si="1"/>
        <v>47</v>
      </c>
      <c r="B49" s="43" t="s">
        <v>24</v>
      </c>
      <c r="C49" s="43" t="s">
        <v>25</v>
      </c>
      <c r="D49" s="42" t="s">
        <v>294</v>
      </c>
      <c r="E49" s="41" t="s">
        <v>7</v>
      </c>
      <c r="F49" s="42" t="s">
        <v>99</v>
      </c>
      <c r="G49" s="42" t="s">
        <v>246</v>
      </c>
      <c r="H49" s="42" t="s">
        <v>312</v>
      </c>
    </row>
    <row r="50" spans="1:8" ht="18.75">
      <c r="A50" s="39">
        <f t="shared" si="1"/>
        <v>48</v>
      </c>
      <c r="B50" s="40" t="s">
        <v>132</v>
      </c>
      <c r="C50" s="40" t="s">
        <v>133</v>
      </c>
      <c r="D50" s="42" t="s">
        <v>293</v>
      </c>
      <c r="E50" s="41" t="s">
        <v>223</v>
      </c>
      <c r="F50" s="42" t="s">
        <v>103</v>
      </c>
      <c r="G50" s="42" t="s">
        <v>246</v>
      </c>
      <c r="H50" s="42" t="s">
        <v>312</v>
      </c>
    </row>
    <row r="51" spans="1:8" ht="18.75">
      <c r="A51" s="39">
        <f t="shared" si="1"/>
        <v>49</v>
      </c>
      <c r="B51" s="43" t="s">
        <v>16</v>
      </c>
      <c r="C51" s="43" t="s">
        <v>17</v>
      </c>
      <c r="D51" s="42" t="s">
        <v>294</v>
      </c>
      <c r="E51" s="41" t="s">
        <v>7</v>
      </c>
      <c r="F51" s="42" t="s">
        <v>308</v>
      </c>
      <c r="G51" s="42" t="s">
        <v>247</v>
      </c>
      <c r="H51" s="42" t="s">
        <v>312</v>
      </c>
    </row>
    <row r="52" spans="1:8" ht="18.75">
      <c r="A52" s="39">
        <f t="shared" si="1"/>
        <v>50</v>
      </c>
      <c r="B52" s="42" t="s">
        <v>75</v>
      </c>
      <c r="C52" s="42" t="s">
        <v>76</v>
      </c>
      <c r="D52" s="42" t="s">
        <v>293</v>
      </c>
      <c r="E52" s="41" t="s">
        <v>49</v>
      </c>
      <c r="F52" s="42" t="s">
        <v>304</v>
      </c>
      <c r="G52" s="42" t="s">
        <v>247</v>
      </c>
      <c r="H52" s="42" t="s">
        <v>312</v>
      </c>
    </row>
    <row r="53" spans="1:8" ht="18.75">
      <c r="A53" s="39">
        <f t="shared" si="1"/>
        <v>51</v>
      </c>
      <c r="B53" s="42" t="s">
        <v>20</v>
      </c>
      <c r="C53" s="42" t="s">
        <v>21</v>
      </c>
      <c r="D53" s="42" t="s">
        <v>294</v>
      </c>
      <c r="E53" s="41" t="s">
        <v>235</v>
      </c>
      <c r="F53" s="42" t="s">
        <v>302</v>
      </c>
      <c r="G53" s="42" t="s">
        <v>245</v>
      </c>
      <c r="H53" s="42" t="s">
        <v>312</v>
      </c>
    </row>
    <row r="54" spans="1:8" ht="18.75">
      <c r="A54" s="39">
        <f t="shared" si="1"/>
        <v>52</v>
      </c>
      <c r="B54" s="48" t="s">
        <v>81</v>
      </c>
      <c r="C54" s="48" t="s">
        <v>82</v>
      </c>
      <c r="D54" s="42" t="s">
        <v>293</v>
      </c>
      <c r="E54" s="41" t="s">
        <v>49</v>
      </c>
      <c r="F54" s="42" t="s">
        <v>99</v>
      </c>
      <c r="G54" s="42" t="s">
        <v>249</v>
      </c>
      <c r="H54" s="42" t="s">
        <v>312</v>
      </c>
    </row>
    <row r="55" spans="1:8" ht="18.75">
      <c r="A55" s="39">
        <f t="shared" si="1"/>
        <v>53</v>
      </c>
      <c r="B55" s="43" t="s">
        <v>88</v>
      </c>
      <c r="C55" s="43" t="s">
        <v>89</v>
      </c>
      <c r="D55" s="42" t="s">
        <v>293</v>
      </c>
      <c r="E55" s="41" t="s">
        <v>49</v>
      </c>
      <c r="F55" s="42" t="s">
        <v>100</v>
      </c>
      <c r="G55" s="42" t="s">
        <v>249</v>
      </c>
      <c r="H55" s="42" t="s">
        <v>312</v>
      </c>
    </row>
    <row r="56" spans="1:8" ht="18.75">
      <c r="A56" s="39">
        <f t="shared" si="1"/>
        <v>54</v>
      </c>
      <c r="B56" s="41" t="s">
        <v>195</v>
      </c>
      <c r="C56" s="41" t="s">
        <v>196</v>
      </c>
      <c r="D56" s="42" t="s">
        <v>293</v>
      </c>
      <c r="E56" s="41" t="s">
        <v>224</v>
      </c>
      <c r="F56" s="42" t="s">
        <v>100</v>
      </c>
      <c r="G56" s="42" t="s">
        <v>248</v>
      </c>
      <c r="H56" s="42" t="s">
        <v>312</v>
      </c>
    </row>
    <row r="57" spans="1:8" ht="18.75">
      <c r="A57" s="39">
        <f t="shared" si="1"/>
        <v>55</v>
      </c>
      <c r="B57" s="42" t="s">
        <v>84</v>
      </c>
      <c r="C57" s="42" t="s">
        <v>52</v>
      </c>
      <c r="D57" s="42" t="s">
        <v>293</v>
      </c>
      <c r="E57" s="41" t="s">
        <v>49</v>
      </c>
      <c r="F57" s="42" t="s">
        <v>100</v>
      </c>
      <c r="G57" s="42" t="s">
        <v>248</v>
      </c>
      <c r="H57" s="42" t="s">
        <v>312</v>
      </c>
    </row>
    <row r="58" spans="1:8" ht="18.75">
      <c r="A58" s="39">
        <f t="shared" si="1"/>
        <v>56</v>
      </c>
      <c r="B58" s="42" t="s">
        <v>276</v>
      </c>
      <c r="C58" s="42" t="s">
        <v>277</v>
      </c>
      <c r="D58" s="42" t="s">
        <v>275</v>
      </c>
      <c r="E58" s="41">
        <v>2008</v>
      </c>
      <c r="F58" s="42" t="s">
        <v>304</v>
      </c>
      <c r="G58" s="42"/>
      <c r="H58" s="42"/>
    </row>
    <row r="59" spans="1:8" ht="18.75">
      <c r="A59" s="39">
        <f t="shared" si="1"/>
        <v>57</v>
      </c>
      <c r="B59" s="42" t="s">
        <v>278</v>
      </c>
      <c r="C59" s="42" t="s">
        <v>279</v>
      </c>
      <c r="D59" s="42" t="s">
        <v>305</v>
      </c>
      <c r="E59" s="41">
        <v>2008</v>
      </c>
      <c r="F59" s="42" t="s">
        <v>306</v>
      </c>
      <c r="G59" s="42"/>
      <c r="H59" s="42"/>
    </row>
    <row r="60" spans="1:8" ht="18.75">
      <c r="A60" s="39">
        <f>A59+1</f>
        <v>58</v>
      </c>
      <c r="B60" s="42" t="s">
        <v>315</v>
      </c>
      <c r="C60" s="42" t="s">
        <v>316</v>
      </c>
      <c r="D60" s="42" t="s">
        <v>305</v>
      </c>
      <c r="E60" s="41">
        <v>2008</v>
      </c>
      <c r="F60" s="42" t="s">
        <v>306</v>
      </c>
      <c r="G60" s="42"/>
      <c r="H60" s="42" t="s">
        <v>311</v>
      </c>
    </row>
  </sheetData>
  <sheetProtection/>
  <printOptions/>
  <pageMargins left="0.75" right="0.75" top="1" bottom="1" header="0.22" footer="0.5"/>
  <pageSetup horizontalDpi="600" verticalDpi="600" orientation="portrait" r:id="rId1"/>
  <headerFooter alignWithMargins="0">
    <oddHeader>&amp;C&amp;"Arial,Bold"&amp;16 2008 Governance Retreat
Vehicle Breakout List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College &amp;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2008-07-03T18:17:32Z</cp:lastPrinted>
  <dcterms:created xsi:type="dcterms:W3CDTF">2008-04-04T20:29:25Z</dcterms:created>
  <dcterms:modified xsi:type="dcterms:W3CDTF">2008-07-03T18:18:35Z</dcterms:modified>
  <cp:category/>
  <cp:version/>
  <cp:contentType/>
  <cp:contentStatus/>
</cp:coreProperties>
</file>